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6.xml" ContentType="application/vnd.openxmlformats-officedocument.spreadsheetml.pivotCacheRecord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6" windowWidth="15480" windowHeight="11640" activeTab="7"/>
  </bookViews>
  <sheets>
    <sheet name="vstupní parametry" sheetId="1" r:id="rId1"/>
    <sheet name="TAB " sheetId="4" r:id="rId2"/>
    <sheet name="kt" sheetId="5" r:id="rId3"/>
    <sheet name="DATA" sheetId="2" r:id="rId4"/>
    <sheet name="TPo" sheetId="3" r:id="rId5"/>
    <sheet name="TJa" sheetId="6" r:id="rId6"/>
    <sheet name="Tex1" sheetId="7" r:id="rId7"/>
    <sheet name="Tex2" sheetId="8" r:id="rId8"/>
  </sheets>
  <definedNames>
    <definedName name="ExterníData_1" localSheetId="3">DATA!#REF!</definedName>
    <definedName name="ExterníData_1" localSheetId="0">'vstupní parametry'!$A$1:$I$652</definedName>
  </definedNames>
  <calcPr calcId="145621"/>
  <pivotCaches>
    <pivotCache cacheId="0" r:id="rId9"/>
    <pivotCache cacheId="1" r:id="rId10"/>
    <pivotCache cacheId="2" r:id="rId11"/>
    <pivotCache cacheId="3" r:id="rId12"/>
    <pivotCache cacheId="4" r:id="rId13"/>
    <pivotCache cacheId="5" r:id="rId14"/>
  </pivotCaches>
</workbook>
</file>

<file path=xl/calcChain.xml><?xml version="1.0" encoding="utf-8"?>
<calcChain xmlns="http://schemas.openxmlformats.org/spreadsheetml/2006/main">
  <c r="A182" i="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J188" i="1"/>
  <c r="L188" s="1"/>
  <c r="N188"/>
  <c r="H188" i="2" s="1"/>
  <c r="O188" i="1"/>
  <c r="I188" i="2" s="1"/>
  <c r="V188" i="1"/>
  <c r="AB188" s="1"/>
  <c r="V188" i="2" s="1"/>
  <c r="J187" i="1"/>
  <c r="L187" s="1"/>
  <c r="N187"/>
  <c r="H187" i="2" s="1"/>
  <c r="O187" i="1"/>
  <c r="I187" i="2" s="1"/>
  <c r="V187" i="1"/>
  <c r="AB187" s="1"/>
  <c r="V187" i="2" s="1"/>
  <c r="J186" i="1"/>
  <c r="L186" s="1"/>
  <c r="N186"/>
  <c r="H186" i="2" s="1"/>
  <c r="U186" i="1"/>
  <c r="O186"/>
  <c r="I186" i="2" s="1"/>
  <c r="V186" i="1"/>
  <c r="Z186" s="1"/>
  <c r="T186" i="2" s="1"/>
  <c r="J185" i="1"/>
  <c r="L185" s="1"/>
  <c r="M185"/>
  <c r="G185" i="2" s="1"/>
  <c r="N185" i="1"/>
  <c r="H185" i="2" s="1"/>
  <c r="R185" i="1"/>
  <c r="L185" i="2" s="1"/>
  <c r="O185" i="1"/>
  <c r="I185" i="2" s="1"/>
  <c r="V185" i="1"/>
  <c r="J184"/>
  <c r="L184" s="1"/>
  <c r="F184" i="2" s="1"/>
  <c r="M184" i="1"/>
  <c r="G184" i="2" s="1"/>
  <c r="N184" i="1"/>
  <c r="H184" i="2" s="1"/>
  <c r="P184" i="1"/>
  <c r="J184" i="2" s="1"/>
  <c r="R184" i="1"/>
  <c r="L184" i="2" s="1"/>
  <c r="U184" i="1"/>
  <c r="Y184" s="1"/>
  <c r="S184" i="2" s="1"/>
  <c r="Z184" i="1"/>
  <c r="T184" i="2" s="1"/>
  <c r="O184" i="1"/>
  <c r="I184" i="2" s="1"/>
  <c r="V184" i="1"/>
  <c r="J183"/>
  <c r="L183" s="1"/>
  <c r="M183"/>
  <c r="G183" i="2" s="1"/>
  <c r="N183" i="1"/>
  <c r="H183" i="2" s="1"/>
  <c r="P183" i="1"/>
  <c r="J183" i="2" s="1"/>
  <c r="R183" i="1"/>
  <c r="L183" i="2" s="1"/>
  <c r="U183" i="1"/>
  <c r="O183" i="2" s="1"/>
  <c r="X183" i="1"/>
  <c r="R183" i="2" s="1"/>
  <c r="AA183" i="1"/>
  <c r="U183" i="2" s="1"/>
  <c r="O183" i="1"/>
  <c r="I183" i="2" s="1"/>
  <c r="V183" i="1"/>
  <c r="J182"/>
  <c r="M182" s="1"/>
  <c r="G182" i="2" s="1"/>
  <c r="N182" i="1"/>
  <c r="H182" i="2" s="1"/>
  <c r="O182" i="1"/>
  <c r="I182" i="2" s="1"/>
  <c r="R182" i="1" l="1"/>
  <c r="L182" i="2" s="1"/>
  <c r="AB183" i="1"/>
  <c r="V183" i="2" s="1"/>
  <c r="P183"/>
  <c r="AD183" i="1"/>
  <c r="X183" i="2" s="1"/>
  <c r="Z183" i="1"/>
  <c r="T183" i="2" s="1"/>
  <c r="Y183" i="1"/>
  <c r="AB184"/>
  <c r="V184" i="2" s="1"/>
  <c r="P184"/>
  <c r="AD184" i="1"/>
  <c r="X184" i="2" s="1"/>
  <c r="X186" i="1"/>
  <c r="L182"/>
  <c r="D182" i="2"/>
  <c r="X184" i="1"/>
  <c r="AA184"/>
  <c r="U184" i="2" s="1"/>
  <c r="O184"/>
  <c r="AB185" i="1"/>
  <c r="V185" i="2" s="1"/>
  <c r="P185"/>
  <c r="AB186" i="1"/>
  <c r="V186" i="2" s="1"/>
  <c r="P186"/>
  <c r="AD186" i="1"/>
  <c r="X186" i="2" s="1"/>
  <c r="Y186" i="1"/>
  <c r="S186" i="2" s="1"/>
  <c r="F188"/>
  <c r="D188"/>
  <c r="P187"/>
  <c r="O186"/>
  <c r="F186"/>
  <c r="D186"/>
  <c r="D184"/>
  <c r="Q183" i="1"/>
  <c r="K183" i="2" s="1"/>
  <c r="Q184" i="1"/>
  <c r="K184" i="2" s="1"/>
  <c r="Q185" i="1"/>
  <c r="K185" i="2" s="1"/>
  <c r="AA186" i="1"/>
  <c r="U186" i="2" s="1"/>
  <c r="R186" i="1"/>
  <c r="L186" i="2" s="1"/>
  <c r="M186" i="1"/>
  <c r="G186" i="2" s="1"/>
  <c r="R187" i="1"/>
  <c r="L187" i="2" s="1"/>
  <c r="M187" i="1"/>
  <c r="G187" i="2" s="1"/>
  <c r="R188" i="1"/>
  <c r="L188" i="2" s="1"/>
  <c r="M188" i="1"/>
  <c r="G188" i="2" s="1"/>
  <c r="P188"/>
  <c r="F187"/>
  <c r="D187"/>
  <c r="F185"/>
  <c r="D185"/>
  <c r="F183"/>
  <c r="D183"/>
  <c r="U188" i="1"/>
  <c r="O188" i="2" s="1"/>
  <c r="P188" i="1"/>
  <c r="J188" i="2" s="1"/>
  <c r="U187" i="1"/>
  <c r="O187" i="2" s="1"/>
  <c r="P187" i="1"/>
  <c r="J187" i="2" s="1"/>
  <c r="P186" i="1"/>
  <c r="J186" i="2" s="1"/>
  <c r="U185" i="1"/>
  <c r="O185" i="2" s="1"/>
  <c r="P185" i="1"/>
  <c r="J185" i="2" s="1"/>
  <c r="U182" i="1"/>
  <c r="O182" i="2" s="1"/>
  <c r="P182" i="1"/>
  <c r="J182" i="2" s="1"/>
  <c r="V182" i="1"/>
  <c r="A175" i="2"/>
  <c r="B175"/>
  <c r="C175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J181" i="1"/>
  <c r="L181" s="1"/>
  <c r="N181"/>
  <c r="H181" i="2" s="1"/>
  <c r="R181" i="1"/>
  <c r="L181" i="2" s="1"/>
  <c r="O181" i="1"/>
  <c r="I181" i="2" s="1"/>
  <c r="V181" i="1"/>
  <c r="AB181" s="1"/>
  <c r="V181" i="2" s="1"/>
  <c r="J180" i="1"/>
  <c r="L180" s="1"/>
  <c r="N180"/>
  <c r="H180" i="2" s="1"/>
  <c r="O180" i="1"/>
  <c r="I180" i="2" s="1"/>
  <c r="V180" i="1"/>
  <c r="AB180" s="1"/>
  <c r="V180" i="2" s="1"/>
  <c r="J179" i="1"/>
  <c r="L179" s="1"/>
  <c r="F179" i="2" s="1"/>
  <c r="N179" i="1"/>
  <c r="H179" i="2" s="1"/>
  <c r="O179" i="1"/>
  <c r="I179" i="2" s="1"/>
  <c r="J178" i="1"/>
  <c r="L178" s="1"/>
  <c r="M178"/>
  <c r="G178" i="2" s="1"/>
  <c r="N178" i="1"/>
  <c r="H178" i="2" s="1"/>
  <c r="R178" i="1"/>
  <c r="L178" i="2" s="1"/>
  <c r="O178" i="1"/>
  <c r="I178" i="2" s="1"/>
  <c r="V178" i="1"/>
  <c r="AB178" s="1"/>
  <c r="V178" i="2" s="1"/>
  <c r="J177" i="1"/>
  <c r="L177" s="1"/>
  <c r="F177" i="2" s="1"/>
  <c r="M177" i="1"/>
  <c r="G177" i="2" s="1"/>
  <c r="N177" i="1"/>
  <c r="H177" i="2" s="1"/>
  <c r="R177" i="1"/>
  <c r="L177" i="2" s="1"/>
  <c r="O177" i="1"/>
  <c r="I177" i="2" s="1"/>
  <c r="V177" i="1"/>
  <c r="AB177" s="1"/>
  <c r="V177" i="2" s="1"/>
  <c r="J176" i="1"/>
  <c r="L176" s="1"/>
  <c r="M176"/>
  <c r="G176" i="2" s="1"/>
  <c r="N176" i="1"/>
  <c r="H176" i="2" s="1"/>
  <c r="R176" i="1"/>
  <c r="L176" i="2" s="1"/>
  <c r="U176" i="1"/>
  <c r="O176" i="2" s="1"/>
  <c r="X176" i="1"/>
  <c r="R176" i="2" s="1"/>
  <c r="AA176" i="1"/>
  <c r="U176" i="2" s="1"/>
  <c r="O176" i="1"/>
  <c r="I176" i="2" s="1"/>
  <c r="V176" i="1"/>
  <c r="AB176" s="1"/>
  <c r="V176" i="2" s="1"/>
  <c r="J175" i="1"/>
  <c r="L175" s="1"/>
  <c r="F175" i="2" s="1"/>
  <c r="N175" i="1"/>
  <c r="H175" i="2" s="1"/>
  <c r="O175" i="1"/>
  <c r="I175" i="2" s="1"/>
  <c r="F181" l="1"/>
  <c r="D181"/>
  <c r="P180"/>
  <c r="D179"/>
  <c r="P178"/>
  <c r="D177"/>
  <c r="P176"/>
  <c r="D175"/>
  <c r="AB182" i="1"/>
  <c r="V182" i="2" s="1"/>
  <c r="P182"/>
  <c r="Q188" i="1"/>
  <c r="K188" i="2" s="1"/>
  <c r="Q186" i="1"/>
  <c r="K186" i="2" s="1"/>
  <c r="R186"/>
  <c r="AC186" i="1"/>
  <c r="W186" i="2" s="1"/>
  <c r="S183"/>
  <c r="AC183" i="1"/>
  <c r="W183" i="2" s="1"/>
  <c r="R175" i="1"/>
  <c r="L175" i="2" s="1"/>
  <c r="M175" i="1"/>
  <c r="G175" i="2" s="1"/>
  <c r="AD176" i="1"/>
  <c r="X176" i="2" s="1"/>
  <c r="Z176" i="1"/>
  <c r="T176" i="2" s="1"/>
  <c r="Y176" i="1"/>
  <c r="Q176"/>
  <c r="K176" i="2" s="1"/>
  <c r="Q177" i="1"/>
  <c r="K177" i="2" s="1"/>
  <c r="Q178" i="1"/>
  <c r="K178" i="2" s="1"/>
  <c r="R179" i="1"/>
  <c r="L179" i="2" s="1"/>
  <c r="M179" i="1"/>
  <c r="G179" i="2" s="1"/>
  <c r="R180" i="1"/>
  <c r="L180" i="2" s="1"/>
  <c r="M180" i="1"/>
  <c r="G180" i="2" s="1"/>
  <c r="U181" i="1"/>
  <c r="P181"/>
  <c r="J181" i="2" s="1"/>
  <c r="M181" i="1"/>
  <c r="G181" i="2" s="1"/>
  <c r="P181"/>
  <c r="F180"/>
  <c r="D180"/>
  <c r="F178"/>
  <c r="D178"/>
  <c r="P177"/>
  <c r="F176"/>
  <c r="D176"/>
  <c r="Q187" i="1"/>
  <c r="K187" i="2" s="1"/>
  <c r="R184"/>
  <c r="AC184" i="1"/>
  <c r="W184" i="2" s="1"/>
  <c r="Q182" i="1"/>
  <c r="K182" i="2" s="1"/>
  <c r="F182"/>
  <c r="X188" i="1"/>
  <c r="R188" i="2" s="1"/>
  <c r="AA188" i="1"/>
  <c r="U188" i="2" s="1"/>
  <c r="Y188" i="1"/>
  <c r="S188" i="2" s="1"/>
  <c r="Z188" i="1"/>
  <c r="T188" i="2" s="1"/>
  <c r="AD188" i="1"/>
  <c r="X188" i="2" s="1"/>
  <c r="X187" i="1"/>
  <c r="R187" i="2" s="1"/>
  <c r="AA187" i="1"/>
  <c r="U187" i="2" s="1"/>
  <c r="Y187" i="1"/>
  <c r="S187" i="2" s="1"/>
  <c r="Z187" i="1"/>
  <c r="T187" i="2" s="1"/>
  <c r="AD187" i="1"/>
  <c r="X187" i="2" s="1"/>
  <c r="X185" i="1"/>
  <c r="R185" i="2" s="1"/>
  <c r="Y185" i="1"/>
  <c r="S185" i="2" s="1"/>
  <c r="Z185" i="1"/>
  <c r="T185" i="2" s="1"/>
  <c r="AD185" i="1"/>
  <c r="X185" i="2" s="1"/>
  <c r="AA185" i="1"/>
  <c r="U185" i="2" s="1"/>
  <c r="Y182" i="1"/>
  <c r="S182" i="2" s="1"/>
  <c r="Z182" i="1"/>
  <c r="T182" i="2" s="1"/>
  <c r="AD182" i="1"/>
  <c r="X182" i="2" s="1"/>
  <c r="X182" i="1"/>
  <c r="AA182"/>
  <c r="U182" i="2" s="1"/>
  <c r="U180" i="1"/>
  <c r="O180" i="2" s="1"/>
  <c r="P180" i="1"/>
  <c r="J180" i="2" s="1"/>
  <c r="U179" i="1"/>
  <c r="O179" i="2" s="1"/>
  <c r="P179" i="1"/>
  <c r="J179" i="2" s="1"/>
  <c r="V179" i="1"/>
  <c r="U178"/>
  <c r="O178" i="2" s="1"/>
  <c r="P178" i="1"/>
  <c r="J178" i="2" s="1"/>
  <c r="U177" i="1"/>
  <c r="O177" i="2" s="1"/>
  <c r="P177" i="1"/>
  <c r="J177" i="2" s="1"/>
  <c r="P176" i="1"/>
  <c r="J176" i="2" s="1"/>
  <c r="U175" i="1"/>
  <c r="O175" i="2" s="1"/>
  <c r="P175" i="1"/>
  <c r="J175" i="2" s="1"/>
  <c r="V175" i="1"/>
  <c r="L89" i="8"/>
  <c r="L91"/>
  <c r="L88"/>
  <c r="L85"/>
  <c r="L90"/>
  <c r="L93"/>
  <c r="L87"/>
  <c r="L82"/>
  <c r="L86"/>
  <c r="L83"/>
  <c r="L81"/>
  <c r="L92"/>
  <c r="L84"/>
  <c r="L80"/>
  <c r="N77"/>
  <c r="K77"/>
  <c r="S74"/>
  <c r="R74"/>
  <c r="P74"/>
  <c r="O74"/>
  <c r="N74"/>
  <c r="M74"/>
  <c r="L74"/>
  <c r="S73"/>
  <c r="R73"/>
  <c r="P73"/>
  <c r="O73"/>
  <c r="N73"/>
  <c r="M73"/>
  <c r="L73"/>
  <c r="S72"/>
  <c r="R72"/>
  <c r="P72"/>
  <c r="O72"/>
  <c r="N72"/>
  <c r="M72"/>
  <c r="L72"/>
  <c r="S71"/>
  <c r="R71"/>
  <c r="P71"/>
  <c r="O71"/>
  <c r="N71"/>
  <c r="M71"/>
  <c r="L71"/>
  <c r="S70"/>
  <c r="R70"/>
  <c r="P70"/>
  <c r="O70"/>
  <c r="N70"/>
  <c r="M70"/>
  <c r="L70"/>
  <c r="S69"/>
  <c r="R69"/>
  <c r="P69"/>
  <c r="O69"/>
  <c r="N69"/>
  <c r="M69"/>
  <c r="L69"/>
  <c r="S67"/>
  <c r="R67"/>
  <c r="P67"/>
  <c r="O67"/>
  <c r="N67"/>
  <c r="M67"/>
  <c r="L67"/>
  <c r="S68"/>
  <c r="R68"/>
  <c r="P68"/>
  <c r="O68"/>
  <c r="N68"/>
  <c r="M68"/>
  <c r="L68"/>
  <c r="S66"/>
  <c r="R66"/>
  <c r="P66"/>
  <c r="O66"/>
  <c r="N66"/>
  <c r="M66"/>
  <c r="L66"/>
  <c r="S65"/>
  <c r="R65"/>
  <c r="P65"/>
  <c r="O65"/>
  <c r="N65"/>
  <c r="M65"/>
  <c r="L65"/>
  <c r="S64"/>
  <c r="R64"/>
  <c r="P64"/>
  <c r="O64"/>
  <c r="N64"/>
  <c r="M64"/>
  <c r="L64"/>
  <c r="S63"/>
  <c r="R63"/>
  <c r="P63"/>
  <c r="O63"/>
  <c r="N63"/>
  <c r="M63"/>
  <c r="L63"/>
  <c r="S62"/>
  <c r="R62"/>
  <c r="P62"/>
  <c r="O62"/>
  <c r="N62"/>
  <c r="M62"/>
  <c r="L62"/>
  <c r="S61"/>
  <c r="R61"/>
  <c r="P61"/>
  <c r="O61"/>
  <c r="N61"/>
  <c r="M61"/>
  <c r="L61"/>
  <c r="N58"/>
  <c r="K58"/>
  <c r="S54"/>
  <c r="R54"/>
  <c r="P54"/>
  <c r="O54"/>
  <c r="N54"/>
  <c r="M54"/>
  <c r="L54"/>
  <c r="S53"/>
  <c r="R53"/>
  <c r="P53"/>
  <c r="O53"/>
  <c r="N53"/>
  <c r="M53"/>
  <c r="L53"/>
  <c r="S52"/>
  <c r="R52"/>
  <c r="P52"/>
  <c r="O52"/>
  <c r="N52"/>
  <c r="M52"/>
  <c r="L52"/>
  <c r="S55"/>
  <c r="R55"/>
  <c r="P55"/>
  <c r="O55"/>
  <c r="N55"/>
  <c r="M55"/>
  <c r="L55"/>
  <c r="S50"/>
  <c r="R50"/>
  <c r="P50"/>
  <c r="O50"/>
  <c r="N50"/>
  <c r="M50"/>
  <c r="L50"/>
  <c r="S51"/>
  <c r="R51"/>
  <c r="P51"/>
  <c r="O51"/>
  <c r="N51"/>
  <c r="M51"/>
  <c r="L51"/>
  <c r="S47"/>
  <c r="R47"/>
  <c r="P47"/>
  <c r="O47"/>
  <c r="N47"/>
  <c r="M47"/>
  <c r="L47"/>
  <c r="S46"/>
  <c r="R46"/>
  <c r="P46"/>
  <c r="O46"/>
  <c r="N46"/>
  <c r="M46"/>
  <c r="L46"/>
  <c r="S48"/>
  <c r="R48"/>
  <c r="P48"/>
  <c r="O48"/>
  <c r="N48"/>
  <c r="M48"/>
  <c r="L48"/>
  <c r="S49"/>
  <c r="R49"/>
  <c r="P49"/>
  <c r="O49"/>
  <c r="N49"/>
  <c r="M49"/>
  <c r="L49"/>
  <c r="S45"/>
  <c r="R45"/>
  <c r="P45"/>
  <c r="O45"/>
  <c r="N45"/>
  <c r="M45"/>
  <c r="L45"/>
  <c r="S44"/>
  <c r="R44"/>
  <c r="P44"/>
  <c r="O44"/>
  <c r="N44"/>
  <c r="M44"/>
  <c r="L44"/>
  <c r="S43"/>
  <c r="R43"/>
  <c r="P43"/>
  <c r="O43"/>
  <c r="N43"/>
  <c r="M43"/>
  <c r="L43"/>
  <c r="S42"/>
  <c r="R42"/>
  <c r="P42"/>
  <c r="O42"/>
  <c r="N42"/>
  <c r="M42"/>
  <c r="L42"/>
  <c r="K39"/>
  <c r="B93"/>
  <c r="B91"/>
  <c r="B89"/>
  <c r="B92"/>
  <c r="B90"/>
  <c r="B87"/>
  <c r="B88"/>
  <c r="B86"/>
  <c r="B84"/>
  <c r="B85"/>
  <c r="B83"/>
  <c r="B82"/>
  <c r="B81"/>
  <c r="B80"/>
  <c r="D77"/>
  <c r="A77"/>
  <c r="I74"/>
  <c r="H74"/>
  <c r="F74"/>
  <c r="E74"/>
  <c r="D74"/>
  <c r="C74"/>
  <c r="B74"/>
  <c r="I73"/>
  <c r="H73"/>
  <c r="F73"/>
  <c r="E73"/>
  <c r="D73"/>
  <c r="C73"/>
  <c r="B73"/>
  <c r="I72"/>
  <c r="H72"/>
  <c r="F72"/>
  <c r="E72"/>
  <c r="D72"/>
  <c r="C72"/>
  <c r="B72"/>
  <c r="I71"/>
  <c r="H71"/>
  <c r="F71"/>
  <c r="E71"/>
  <c r="D71"/>
  <c r="C71"/>
  <c r="B71"/>
  <c r="I70"/>
  <c r="H70"/>
  <c r="F70"/>
  <c r="E70"/>
  <c r="D70"/>
  <c r="C70"/>
  <c r="B70"/>
  <c r="I69"/>
  <c r="H69"/>
  <c r="F69"/>
  <c r="E69"/>
  <c r="D69"/>
  <c r="C69"/>
  <c r="B69"/>
  <c r="I68"/>
  <c r="H68"/>
  <c r="F68"/>
  <c r="E68"/>
  <c r="D68"/>
  <c r="C68"/>
  <c r="B68"/>
  <c r="I67"/>
  <c r="H67"/>
  <c r="F67"/>
  <c r="E67"/>
  <c r="D67"/>
  <c r="C67"/>
  <c r="B67"/>
  <c r="I66"/>
  <c r="H66"/>
  <c r="F66"/>
  <c r="E66"/>
  <c r="D66"/>
  <c r="C66"/>
  <c r="B66"/>
  <c r="I65"/>
  <c r="H65"/>
  <c r="F65"/>
  <c r="E65"/>
  <c r="D65"/>
  <c r="C65"/>
  <c r="B65"/>
  <c r="I64"/>
  <c r="H64"/>
  <c r="F64"/>
  <c r="E64"/>
  <c r="D64"/>
  <c r="C64"/>
  <c r="B64"/>
  <c r="I63"/>
  <c r="H63"/>
  <c r="F63"/>
  <c r="E63"/>
  <c r="D63"/>
  <c r="C63"/>
  <c r="B63"/>
  <c r="I62"/>
  <c r="H62"/>
  <c r="F62"/>
  <c r="E62"/>
  <c r="D62"/>
  <c r="C62"/>
  <c r="B62"/>
  <c r="I61"/>
  <c r="H61"/>
  <c r="F61"/>
  <c r="E61"/>
  <c r="D61"/>
  <c r="C61"/>
  <c r="B61"/>
  <c r="D58"/>
  <c r="A58"/>
  <c r="I55"/>
  <c r="H55"/>
  <c r="F55"/>
  <c r="E55"/>
  <c r="D55"/>
  <c r="C55"/>
  <c r="B55"/>
  <c r="I54"/>
  <c r="H54"/>
  <c r="F54"/>
  <c r="E54"/>
  <c r="D54"/>
  <c r="C54"/>
  <c r="B54"/>
  <c r="I53"/>
  <c r="H53"/>
  <c r="F53"/>
  <c r="E53"/>
  <c r="D53"/>
  <c r="C53"/>
  <c r="B53"/>
  <c r="I52"/>
  <c r="H52"/>
  <c r="F52"/>
  <c r="E52"/>
  <c r="D52"/>
  <c r="C52"/>
  <c r="B52"/>
  <c r="I51"/>
  <c r="H51"/>
  <c r="F51"/>
  <c r="E51"/>
  <c r="D51"/>
  <c r="C51"/>
  <c r="B51"/>
  <c r="I50"/>
  <c r="H50"/>
  <c r="F50"/>
  <c r="E50"/>
  <c r="D50"/>
  <c r="C50"/>
  <c r="B50"/>
  <c r="I49"/>
  <c r="H49"/>
  <c r="F49"/>
  <c r="E49"/>
  <c r="D49"/>
  <c r="C49"/>
  <c r="B49"/>
  <c r="I48"/>
  <c r="H48"/>
  <c r="F48"/>
  <c r="E48"/>
  <c r="D48"/>
  <c r="C48"/>
  <c r="B48"/>
  <c r="I47"/>
  <c r="H47"/>
  <c r="F47"/>
  <c r="E47"/>
  <c r="D47"/>
  <c r="C47"/>
  <c r="B47"/>
  <c r="I46"/>
  <c r="H46"/>
  <c r="F46"/>
  <c r="E46"/>
  <c r="D46"/>
  <c r="C46"/>
  <c r="B46"/>
  <c r="I45"/>
  <c r="H45"/>
  <c r="F45"/>
  <c r="E45"/>
  <c r="D45"/>
  <c r="C45"/>
  <c r="B45"/>
  <c r="I44"/>
  <c r="H44"/>
  <c r="F44"/>
  <c r="E44"/>
  <c r="D44"/>
  <c r="C44"/>
  <c r="B44"/>
  <c r="I43"/>
  <c r="H43"/>
  <c r="F43"/>
  <c r="E43"/>
  <c r="D43"/>
  <c r="C43"/>
  <c r="B43"/>
  <c r="I42"/>
  <c r="H42"/>
  <c r="F42"/>
  <c r="E42"/>
  <c r="D42"/>
  <c r="C42"/>
  <c r="B42"/>
  <c r="A39"/>
  <c r="B37"/>
  <c r="B35"/>
  <c r="B36"/>
  <c r="B34"/>
  <c r="B33"/>
  <c r="B32"/>
  <c r="B31"/>
  <c r="B30"/>
  <c r="B29"/>
  <c r="B28"/>
  <c r="B26"/>
  <c r="B27"/>
  <c r="B25"/>
  <c r="B24"/>
  <c r="D21"/>
  <c r="A20"/>
  <c r="S18"/>
  <c r="R18"/>
  <c r="P18"/>
  <c r="O18"/>
  <c r="N18"/>
  <c r="M18"/>
  <c r="L18"/>
  <c r="S17"/>
  <c r="R17"/>
  <c r="P17"/>
  <c r="O17"/>
  <c r="N17"/>
  <c r="M17"/>
  <c r="L17"/>
  <c r="S16"/>
  <c r="R16"/>
  <c r="P16"/>
  <c r="O16"/>
  <c r="N16"/>
  <c r="M16"/>
  <c r="L16"/>
  <c r="S15"/>
  <c r="R15"/>
  <c r="P15"/>
  <c r="O15"/>
  <c r="N15"/>
  <c r="M15"/>
  <c r="L15"/>
  <c r="S14"/>
  <c r="R14"/>
  <c r="P14"/>
  <c r="O14"/>
  <c r="N14"/>
  <c r="M14"/>
  <c r="L14"/>
  <c r="S13"/>
  <c r="R13"/>
  <c r="P13"/>
  <c r="O13"/>
  <c r="N13"/>
  <c r="M13"/>
  <c r="L13"/>
  <c r="S12"/>
  <c r="R12"/>
  <c r="P12"/>
  <c r="O12"/>
  <c r="N12"/>
  <c r="M12"/>
  <c r="L12"/>
  <c r="S11"/>
  <c r="R11"/>
  <c r="P11"/>
  <c r="O11"/>
  <c r="N11"/>
  <c r="M11"/>
  <c r="L11"/>
  <c r="S10"/>
  <c r="R10"/>
  <c r="P10"/>
  <c r="O10"/>
  <c r="N10"/>
  <c r="M10"/>
  <c r="L10"/>
  <c r="S9"/>
  <c r="R9"/>
  <c r="P9"/>
  <c r="O9"/>
  <c r="N9"/>
  <c r="M9"/>
  <c r="L9"/>
  <c r="S8"/>
  <c r="R8"/>
  <c r="P8"/>
  <c r="O8"/>
  <c r="N8"/>
  <c r="M8"/>
  <c r="L8"/>
  <c r="S7"/>
  <c r="R7"/>
  <c r="P7"/>
  <c r="O7"/>
  <c r="N7"/>
  <c r="M7"/>
  <c r="L7"/>
  <c r="S6"/>
  <c r="R6"/>
  <c r="P6"/>
  <c r="O6"/>
  <c r="N6"/>
  <c r="M6"/>
  <c r="L6"/>
  <c r="S5"/>
  <c r="R5"/>
  <c r="P5"/>
  <c r="O5"/>
  <c r="N5"/>
  <c r="M5"/>
  <c r="L5"/>
  <c r="N2"/>
  <c r="K1"/>
  <c r="I18"/>
  <c r="H18"/>
  <c r="F18"/>
  <c r="E18"/>
  <c r="D18"/>
  <c r="C18"/>
  <c r="B18"/>
  <c r="I17"/>
  <c r="H17"/>
  <c r="F17"/>
  <c r="E17"/>
  <c r="D17"/>
  <c r="C17"/>
  <c r="B17"/>
  <c r="I16"/>
  <c r="H16"/>
  <c r="F16"/>
  <c r="E16"/>
  <c r="D16"/>
  <c r="C16"/>
  <c r="B16"/>
  <c r="I15"/>
  <c r="H15"/>
  <c r="F15"/>
  <c r="E15"/>
  <c r="D15"/>
  <c r="C15"/>
  <c r="B15"/>
  <c r="I14"/>
  <c r="H14"/>
  <c r="F14"/>
  <c r="E14"/>
  <c r="D14"/>
  <c r="C14"/>
  <c r="B14"/>
  <c r="I13"/>
  <c r="H13"/>
  <c r="F13"/>
  <c r="E13"/>
  <c r="D13"/>
  <c r="C13"/>
  <c r="B13"/>
  <c r="I12"/>
  <c r="H12"/>
  <c r="F12"/>
  <c r="E12"/>
  <c r="D12"/>
  <c r="C12"/>
  <c r="B12"/>
  <c r="I11"/>
  <c r="H11"/>
  <c r="F11"/>
  <c r="E11"/>
  <c r="D11"/>
  <c r="C11"/>
  <c r="B11"/>
  <c r="I10"/>
  <c r="H10"/>
  <c r="F10"/>
  <c r="E10"/>
  <c r="D10"/>
  <c r="C10"/>
  <c r="B10"/>
  <c r="I9"/>
  <c r="H9"/>
  <c r="F9"/>
  <c r="E9"/>
  <c r="D9"/>
  <c r="C9"/>
  <c r="B9"/>
  <c r="I8"/>
  <c r="H8"/>
  <c r="F8"/>
  <c r="E8"/>
  <c r="D8"/>
  <c r="C8"/>
  <c r="B8"/>
  <c r="I7"/>
  <c r="H7"/>
  <c r="F7"/>
  <c r="E7"/>
  <c r="D7"/>
  <c r="C7"/>
  <c r="B7"/>
  <c r="I6"/>
  <c r="H6"/>
  <c r="F6"/>
  <c r="E6"/>
  <c r="D6"/>
  <c r="C6"/>
  <c r="B6"/>
  <c r="I5"/>
  <c r="H5"/>
  <c r="F5"/>
  <c r="E5"/>
  <c r="D5"/>
  <c r="C5"/>
  <c r="B5"/>
  <c r="A169" i="2"/>
  <c r="B169"/>
  <c r="C169"/>
  <c r="A170"/>
  <c r="B170"/>
  <c r="C170"/>
  <c r="A171"/>
  <c r="B171"/>
  <c r="C171"/>
  <c r="A172"/>
  <c r="B172"/>
  <c r="C172"/>
  <c r="A173"/>
  <c r="B173"/>
  <c r="C173"/>
  <c r="A174"/>
  <c r="B174"/>
  <c r="C174"/>
  <c r="D174"/>
  <c r="F174"/>
  <c r="H174"/>
  <c r="L174"/>
  <c r="A168"/>
  <c r="B168"/>
  <c r="C168"/>
  <c r="J174" i="1"/>
  <c r="L174" s="1"/>
  <c r="M174"/>
  <c r="G174" i="2" s="1"/>
  <c r="N174" i="1"/>
  <c r="P174"/>
  <c r="J174" i="2" s="1"/>
  <c r="R174" i="1"/>
  <c r="U174"/>
  <c r="X174" s="1"/>
  <c r="O174"/>
  <c r="I174" i="2" s="1"/>
  <c r="V174" i="1"/>
  <c r="AB174" s="1"/>
  <c r="V174" i="2" s="1"/>
  <c r="J173" i="1"/>
  <c r="L173" s="1"/>
  <c r="M173"/>
  <c r="G173" i="2" s="1"/>
  <c r="N173" i="1"/>
  <c r="H173" i="2" s="1"/>
  <c r="R173" i="1"/>
  <c r="L173" i="2" s="1"/>
  <c r="O173" i="1"/>
  <c r="I173" i="2" s="1"/>
  <c r="V173" i="1"/>
  <c r="AB173" s="1"/>
  <c r="V173" i="2" s="1"/>
  <c r="J172" i="1"/>
  <c r="L172" s="1"/>
  <c r="F172" i="2" s="1"/>
  <c r="M172" i="1"/>
  <c r="G172" i="2" s="1"/>
  <c r="N172" i="1"/>
  <c r="H172" i="2" s="1"/>
  <c r="R172" i="1"/>
  <c r="L172" i="2" s="1"/>
  <c r="U172" i="1"/>
  <c r="O172" i="2" s="1"/>
  <c r="X172" i="1"/>
  <c r="R172" i="2" s="1"/>
  <c r="AA172" i="1"/>
  <c r="U172" i="2" s="1"/>
  <c r="O172" i="1"/>
  <c r="I172" i="2" s="1"/>
  <c r="V172" i="1"/>
  <c r="AB172" s="1"/>
  <c r="V172" i="2" s="1"/>
  <c r="J171" i="1"/>
  <c r="L171" s="1"/>
  <c r="N171"/>
  <c r="H171" i="2" s="1"/>
  <c r="O171" i="1"/>
  <c r="I171" i="2" s="1"/>
  <c r="V171" i="1"/>
  <c r="AB171" s="1"/>
  <c r="V171" i="2" s="1"/>
  <c r="J170" i="1"/>
  <c r="L170" s="1"/>
  <c r="F170" i="2" s="1"/>
  <c r="N170" i="1"/>
  <c r="H170" i="2" s="1"/>
  <c r="O170" i="1"/>
  <c r="I170" i="2" s="1"/>
  <c r="V170" i="1"/>
  <c r="AB170" s="1"/>
  <c r="V170" i="2" s="1"/>
  <c r="J169" i="1"/>
  <c r="L169" s="1"/>
  <c r="N169"/>
  <c r="H169" i="2" s="1"/>
  <c r="U169" i="1"/>
  <c r="O169" i="2" s="1"/>
  <c r="AA169" i="1"/>
  <c r="U169" i="2" s="1"/>
  <c r="O169" i="1"/>
  <c r="I169" i="2" s="1"/>
  <c r="J168" i="1"/>
  <c r="L168" s="1"/>
  <c r="M168"/>
  <c r="G168" i="2" s="1"/>
  <c r="N168" i="1"/>
  <c r="H168" i="2" s="1"/>
  <c r="R168" i="1"/>
  <c r="L168" i="2" s="1"/>
  <c r="O168" i="1"/>
  <c r="I168" i="2" s="1"/>
  <c r="R174" l="1"/>
  <c r="AD174" i="1"/>
  <c r="X174" i="2" s="1"/>
  <c r="Z174" i="1"/>
  <c r="T174" i="2" s="1"/>
  <c r="Y174" i="1"/>
  <c r="S174" i="2" s="1"/>
  <c r="O174"/>
  <c r="P173"/>
  <c r="D172"/>
  <c r="P171"/>
  <c r="D170"/>
  <c r="Q179" i="1"/>
  <c r="K179" i="2" s="1"/>
  <c r="Q181" i="1"/>
  <c r="K181" i="2" s="1"/>
  <c r="Q168" i="1"/>
  <c r="K168" i="2" s="1"/>
  <c r="R169" i="1"/>
  <c r="L169" i="2" s="1"/>
  <c r="M169" i="1"/>
  <c r="G169" i="2" s="1"/>
  <c r="R170" i="1"/>
  <c r="L170" i="2" s="1"/>
  <c r="M170" i="1"/>
  <c r="G170" i="2" s="1"/>
  <c r="R171" i="1"/>
  <c r="L171" i="2" s="1"/>
  <c r="M171" i="1"/>
  <c r="G171" i="2" s="1"/>
  <c r="AD172" i="1"/>
  <c r="X172" i="2" s="1"/>
  <c r="Z172" i="1"/>
  <c r="T172" i="2" s="1"/>
  <c r="Y172" i="1"/>
  <c r="Q172"/>
  <c r="K172" i="2" s="1"/>
  <c r="Q173" i="1"/>
  <c r="K173" i="2" s="1"/>
  <c r="AA174" i="1"/>
  <c r="U174" i="2" s="1"/>
  <c r="Q174" i="1"/>
  <c r="K174" i="2" s="1"/>
  <c r="F168"/>
  <c r="D168"/>
  <c r="P174"/>
  <c r="F173"/>
  <c r="D173"/>
  <c r="P172"/>
  <c r="F171"/>
  <c r="D171"/>
  <c r="P170"/>
  <c r="F169"/>
  <c r="D169"/>
  <c r="AB175" i="1"/>
  <c r="V175" i="2" s="1"/>
  <c r="P175"/>
  <c r="AB179" i="1"/>
  <c r="V179" i="2" s="1"/>
  <c r="P179"/>
  <c r="AC182" i="1"/>
  <c r="W182" i="2" s="1"/>
  <c r="R182"/>
  <c r="Y181" i="1"/>
  <c r="S181" i="2" s="1"/>
  <c r="Z181" i="1"/>
  <c r="T181" i="2" s="1"/>
  <c r="AD181" i="1"/>
  <c r="X181" i="2" s="1"/>
  <c r="O181"/>
  <c r="X181" i="1"/>
  <c r="AA181"/>
  <c r="U181" i="2" s="1"/>
  <c r="S176"/>
  <c r="AC176" i="1"/>
  <c r="W176" i="2" s="1"/>
  <c r="Q175" i="1"/>
  <c r="K175" i="2" s="1"/>
  <c r="Q180" i="1"/>
  <c r="K180" i="2" s="1"/>
  <c r="AC188" i="1"/>
  <c r="W188" i="2" s="1"/>
  <c r="AC187" i="1"/>
  <c r="W187" i="2" s="1"/>
  <c r="AC185" i="1"/>
  <c r="W185" i="2" s="1"/>
  <c r="Y180" i="1"/>
  <c r="S180" i="2" s="1"/>
  <c r="Z180" i="1"/>
  <c r="T180" i="2" s="1"/>
  <c r="AD180" i="1"/>
  <c r="X180" i="2" s="1"/>
  <c r="X180" i="1"/>
  <c r="AA180"/>
  <c r="U180" i="2" s="1"/>
  <c r="AA179" i="1"/>
  <c r="U179" i="2" s="1"/>
  <c r="Y179" i="1"/>
  <c r="S179" i="2" s="1"/>
  <c r="Z179" i="1"/>
  <c r="T179" i="2" s="1"/>
  <c r="AD179" i="1"/>
  <c r="X179" i="2" s="1"/>
  <c r="X179" i="1"/>
  <c r="Y178"/>
  <c r="S178" i="2" s="1"/>
  <c r="Z178" i="1"/>
  <c r="T178" i="2" s="1"/>
  <c r="AD178" i="1"/>
  <c r="X178" i="2" s="1"/>
  <c r="X178" i="1"/>
  <c r="AA178"/>
  <c r="U178" i="2" s="1"/>
  <c r="Y177" i="1"/>
  <c r="S177" i="2" s="1"/>
  <c r="Z177" i="1"/>
  <c r="T177" i="2" s="1"/>
  <c r="AD177" i="1"/>
  <c r="X177" i="2" s="1"/>
  <c r="X177" i="1"/>
  <c r="AA177"/>
  <c r="U177" i="2" s="1"/>
  <c r="Y175" i="1"/>
  <c r="S175" i="2" s="1"/>
  <c r="Z175" i="1"/>
  <c r="T175" i="2" s="1"/>
  <c r="AD175" i="1"/>
  <c r="X175" i="2" s="1"/>
  <c r="X175" i="1"/>
  <c r="AA175"/>
  <c r="U175" i="2" s="1"/>
  <c r="U173" i="1"/>
  <c r="O173" i="2" s="1"/>
  <c r="P173" i="1"/>
  <c r="J173" i="2" s="1"/>
  <c r="P172" i="1"/>
  <c r="J172" i="2" s="1"/>
  <c r="U171" i="1"/>
  <c r="O171" i="2" s="1"/>
  <c r="P171" i="1"/>
  <c r="J171" i="2" s="1"/>
  <c r="U170" i="1"/>
  <c r="O170" i="2" s="1"/>
  <c r="P170" i="1"/>
  <c r="J170" i="2" s="1"/>
  <c r="P169" i="1"/>
  <c r="J169" i="2" s="1"/>
  <c r="V169" i="1"/>
  <c r="U168"/>
  <c r="O168" i="2" s="1"/>
  <c r="P168" i="1"/>
  <c r="J168" i="2" s="1"/>
  <c r="V168" i="1"/>
  <c r="A161" i="2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54"/>
  <c r="B154"/>
  <c r="C154"/>
  <c r="A155"/>
  <c r="B155"/>
  <c r="C155"/>
  <c r="A156"/>
  <c r="B156"/>
  <c r="C156"/>
  <c r="A157"/>
  <c r="B157"/>
  <c r="C157"/>
  <c r="A158"/>
  <c r="B158"/>
  <c r="C158"/>
  <c r="A159"/>
  <c r="B159"/>
  <c r="C159"/>
  <c r="A160"/>
  <c r="B160"/>
  <c r="C160"/>
  <c r="J167" i="1"/>
  <c r="M167" s="1"/>
  <c r="G167" i="2" s="1"/>
  <c r="N167" i="1"/>
  <c r="H167" i="2" s="1"/>
  <c r="O167" i="1"/>
  <c r="I167" i="2" s="1"/>
  <c r="V167" i="1"/>
  <c r="J166"/>
  <c r="M166" s="1"/>
  <c r="G166" i="2" s="1"/>
  <c r="N166" i="1"/>
  <c r="H166" i="2" s="1"/>
  <c r="U166" i="1"/>
  <c r="O166" i="2" s="1"/>
  <c r="O166" i="1"/>
  <c r="I166" i="2" s="1"/>
  <c r="V166" i="1"/>
  <c r="J165"/>
  <c r="M165"/>
  <c r="G165" i="2" s="1"/>
  <c r="N165" i="1"/>
  <c r="H165" i="2" s="1"/>
  <c r="R165" i="1"/>
  <c r="L165" i="2" s="1"/>
  <c r="O165" i="1"/>
  <c r="I165" i="2" s="1"/>
  <c r="V165" i="1"/>
  <c r="J164"/>
  <c r="M164"/>
  <c r="G164" i="2" s="1"/>
  <c r="N164" i="1"/>
  <c r="H164" i="2" s="1"/>
  <c r="R164" i="1"/>
  <c r="L164" i="2" s="1"/>
  <c r="O164" i="1"/>
  <c r="I164" i="2" s="1"/>
  <c r="V164" i="1"/>
  <c r="J163"/>
  <c r="M163"/>
  <c r="G163" i="2" s="1"/>
  <c r="N163" i="1"/>
  <c r="H163" i="2" s="1"/>
  <c r="R163" i="1"/>
  <c r="L163" i="2" s="1"/>
  <c r="U163" i="1"/>
  <c r="O163" i="2" s="1"/>
  <c r="X163" i="1"/>
  <c r="R163" i="2" s="1"/>
  <c r="AA163" i="1"/>
  <c r="U163" i="2" s="1"/>
  <c r="O163" i="1"/>
  <c r="I163" i="2" s="1"/>
  <c r="V163" i="1"/>
  <c r="J162"/>
  <c r="M162" s="1"/>
  <c r="G162" i="2" s="1"/>
  <c r="N162" i="1"/>
  <c r="H162" i="2" s="1"/>
  <c r="O162" i="1"/>
  <c r="I162" i="2" s="1"/>
  <c r="V162" i="1"/>
  <c r="J161"/>
  <c r="M161" s="1"/>
  <c r="G161" i="2" s="1"/>
  <c r="N161" i="1"/>
  <c r="H161" i="2" s="1"/>
  <c r="O161" i="1"/>
  <c r="I161" i="2" s="1"/>
  <c r="V161" i="1"/>
  <c r="J160"/>
  <c r="L160" s="1"/>
  <c r="N160"/>
  <c r="H160" i="2" s="1"/>
  <c r="O160" i="1"/>
  <c r="I160" i="2" s="1"/>
  <c r="V160" i="1"/>
  <c r="AB160" s="1"/>
  <c r="V160" i="2" s="1"/>
  <c r="J159" i="1"/>
  <c r="M159" s="1"/>
  <c r="G159" i="2" s="1"/>
  <c r="N159" i="1"/>
  <c r="H159" i="2" s="1"/>
  <c r="O159" i="1"/>
  <c r="I159" i="2" s="1"/>
  <c r="V159" i="1"/>
  <c r="AB159" s="1"/>
  <c r="V159" i="2" s="1"/>
  <c r="J158" i="1"/>
  <c r="L158" s="1"/>
  <c r="F158" i="2" s="1"/>
  <c r="N158" i="1"/>
  <c r="H158" i="2" s="1"/>
  <c r="R158" i="1"/>
  <c r="L158" i="2" s="1"/>
  <c r="O158" i="1"/>
  <c r="I158" i="2" s="1"/>
  <c r="V158" i="1"/>
  <c r="J157"/>
  <c r="N157"/>
  <c r="H157" i="2" s="1"/>
  <c r="O157" i="1"/>
  <c r="I157" i="2" s="1"/>
  <c r="V157" i="1"/>
  <c r="AB157" s="1"/>
  <c r="V157" i="2" s="1"/>
  <c r="J156" i="1"/>
  <c r="L156" s="1"/>
  <c r="F156" i="2" s="1"/>
  <c r="N156" i="1"/>
  <c r="H156" i="2" s="1"/>
  <c r="O156" i="1"/>
  <c r="I156" i="2" s="1"/>
  <c r="V156" i="1"/>
  <c r="J155"/>
  <c r="M155" s="1"/>
  <c r="G155" i="2" s="1"/>
  <c r="N155" i="1"/>
  <c r="H155" i="2" s="1"/>
  <c r="U155" i="1"/>
  <c r="O155" i="2" s="1"/>
  <c r="O155" i="1"/>
  <c r="I155" i="2" s="1"/>
  <c r="J154" i="1"/>
  <c r="M154" s="1"/>
  <c r="G154" i="2" s="1"/>
  <c r="U154" i="1"/>
  <c r="O154" i="2" s="1"/>
  <c r="O154" i="1"/>
  <c r="I154" i="2" s="1"/>
  <c r="N154" i="1" l="1"/>
  <c r="H154" i="2" s="1"/>
  <c r="L157" i="1"/>
  <c r="D157" i="2"/>
  <c r="AA154" i="1"/>
  <c r="U154" i="2" s="1"/>
  <c r="R154" i="1"/>
  <c r="L154" i="2" s="1"/>
  <c r="AA155" i="1"/>
  <c r="U155" i="2" s="1"/>
  <c r="R155" i="1"/>
  <c r="L155" i="2" s="1"/>
  <c r="AB156" i="1"/>
  <c r="V156" i="2" s="1"/>
  <c r="P156"/>
  <c r="R156" i="1"/>
  <c r="L156" i="2" s="1"/>
  <c r="M156" i="1"/>
  <c r="G156" i="2" s="1"/>
  <c r="R157" i="1"/>
  <c r="L157" i="2" s="1"/>
  <c r="M157" i="1"/>
  <c r="G157" i="2" s="1"/>
  <c r="AB158" i="1"/>
  <c r="V158" i="2" s="1"/>
  <c r="P158"/>
  <c r="U158" i="1"/>
  <c r="P158"/>
  <c r="J158" i="2" s="1"/>
  <c r="M158" i="1"/>
  <c r="G158" i="2" s="1"/>
  <c r="R159" i="1"/>
  <c r="L159" i="2" s="1"/>
  <c r="R160" i="1"/>
  <c r="L160" i="2" s="1"/>
  <c r="M160" i="1"/>
  <c r="G160" i="2" s="1"/>
  <c r="AB161" i="1"/>
  <c r="V161" i="2" s="1"/>
  <c r="P161"/>
  <c r="R161" i="1"/>
  <c r="L161" i="2" s="1"/>
  <c r="AB162" i="1"/>
  <c r="V162" i="2" s="1"/>
  <c r="P162"/>
  <c r="R162" i="1"/>
  <c r="L162" i="2" s="1"/>
  <c r="AB163" i="1"/>
  <c r="V163" i="2" s="1"/>
  <c r="P163"/>
  <c r="AD163" i="1"/>
  <c r="X163" i="2" s="1"/>
  <c r="Z163" i="1"/>
  <c r="T163" i="2" s="1"/>
  <c r="Y163" i="1"/>
  <c r="L163"/>
  <c r="D163" i="2"/>
  <c r="L164" i="1"/>
  <c r="D164" i="2"/>
  <c r="L165" i="1"/>
  <c r="D165" i="2"/>
  <c r="AA166" i="1"/>
  <c r="U166" i="2" s="1"/>
  <c r="X166" i="1"/>
  <c r="R166"/>
  <c r="L166" i="2" s="1"/>
  <c r="AB167" i="1"/>
  <c r="V167" i="2" s="1"/>
  <c r="P167"/>
  <c r="R167" i="1"/>
  <c r="L167" i="2" s="1"/>
  <c r="P160"/>
  <c r="L154" i="1"/>
  <c r="D154" i="2"/>
  <c r="L155" i="1"/>
  <c r="D155" i="2"/>
  <c r="Q156" i="1"/>
  <c r="K156" i="2" s="1"/>
  <c r="Q158" i="1"/>
  <c r="K158" i="2" s="1"/>
  <c r="L159" i="1"/>
  <c r="D159" i="2"/>
  <c r="Q160" i="1"/>
  <c r="K160" i="2" s="1"/>
  <c r="L161" i="1"/>
  <c r="D161" i="2"/>
  <c r="L162" i="1"/>
  <c r="D162" i="2"/>
  <c r="AB164" i="1"/>
  <c r="V164" i="2" s="1"/>
  <c r="P164"/>
  <c r="AB165" i="1"/>
  <c r="V165" i="2" s="1"/>
  <c r="P165"/>
  <c r="AB166" i="1"/>
  <c r="V166" i="2" s="1"/>
  <c r="P166"/>
  <c r="AD166" i="1"/>
  <c r="X166" i="2" s="1"/>
  <c r="Z166" i="1"/>
  <c r="T166" i="2" s="1"/>
  <c r="Y166" i="1"/>
  <c r="S166" i="2" s="1"/>
  <c r="L166" i="1"/>
  <c r="D166" i="2"/>
  <c r="L167" i="1"/>
  <c r="D167" i="2"/>
  <c r="F160"/>
  <c r="D160"/>
  <c r="P159"/>
  <c r="D158"/>
  <c r="P157"/>
  <c r="D156"/>
  <c r="AB169" i="1"/>
  <c r="V169" i="2" s="1"/>
  <c r="Y169" i="1"/>
  <c r="S169" i="2" s="1"/>
  <c r="P169"/>
  <c r="AC175" i="1"/>
  <c r="W175" i="2" s="1"/>
  <c r="R175"/>
  <c r="AC178" i="1"/>
  <c r="W178" i="2" s="1"/>
  <c r="R178"/>
  <c r="AC179" i="1"/>
  <c r="W179" i="2" s="1"/>
  <c r="R179"/>
  <c r="AC180" i="1"/>
  <c r="W180" i="2" s="1"/>
  <c r="R180"/>
  <c r="R181"/>
  <c r="AC181" i="1"/>
  <c r="W181" i="2" s="1"/>
  <c r="S172"/>
  <c r="AC172" i="1"/>
  <c r="W172" i="2" s="1"/>
  <c r="Z169" i="1"/>
  <c r="T169" i="2" s="1"/>
  <c r="Q170" i="1"/>
  <c r="K170" i="2" s="1"/>
  <c r="AC174" i="1"/>
  <c r="W174" i="2" s="1"/>
  <c r="AB168" i="1"/>
  <c r="V168" i="2" s="1"/>
  <c r="P168"/>
  <c r="AC177" i="1"/>
  <c r="W177" i="2" s="1"/>
  <c r="R177"/>
  <c r="X169" i="1"/>
  <c r="AD169"/>
  <c r="X169" i="2" s="1"/>
  <c r="Q171" i="1"/>
  <c r="K171" i="2" s="1"/>
  <c r="Q169" i="1"/>
  <c r="K169" i="2" s="1"/>
  <c r="Y173" i="1"/>
  <c r="S173" i="2" s="1"/>
  <c r="Z173" i="1"/>
  <c r="T173" i="2" s="1"/>
  <c r="AD173" i="1"/>
  <c r="X173" i="2" s="1"/>
  <c r="X173" i="1"/>
  <c r="AA173"/>
  <c r="U173" i="2" s="1"/>
  <c r="Y171" i="1"/>
  <c r="S171" i="2" s="1"/>
  <c r="Z171" i="1"/>
  <c r="T171" i="2" s="1"/>
  <c r="AD171" i="1"/>
  <c r="X171" i="2" s="1"/>
  <c r="X171" i="1"/>
  <c r="AA171"/>
  <c r="U171" i="2" s="1"/>
  <c r="Y170" i="1"/>
  <c r="S170" i="2" s="1"/>
  <c r="Z170" i="1"/>
  <c r="T170" i="2" s="1"/>
  <c r="AD170" i="1"/>
  <c r="X170" i="2" s="1"/>
  <c r="X170" i="1"/>
  <c r="AA170"/>
  <c r="U170" i="2" s="1"/>
  <c r="Y168" i="1"/>
  <c r="S168" i="2" s="1"/>
  <c r="Z168" i="1"/>
  <c r="T168" i="2" s="1"/>
  <c r="AD168" i="1"/>
  <c r="X168" i="2" s="1"/>
  <c r="X168" i="1"/>
  <c r="AA168"/>
  <c r="U168" i="2" s="1"/>
  <c r="U167" i="1"/>
  <c r="O167" i="2" s="1"/>
  <c r="P167" i="1"/>
  <c r="J167" i="2" s="1"/>
  <c r="P166" i="1"/>
  <c r="J166" i="2" s="1"/>
  <c r="U165" i="1"/>
  <c r="O165" i="2" s="1"/>
  <c r="P165" i="1"/>
  <c r="J165" i="2" s="1"/>
  <c r="U164" i="1"/>
  <c r="O164" i="2" s="1"/>
  <c r="P164" i="1"/>
  <c r="J164" i="2" s="1"/>
  <c r="P163" i="1"/>
  <c r="J163" i="2" s="1"/>
  <c r="U162" i="1"/>
  <c r="O162" i="2" s="1"/>
  <c r="P162" i="1"/>
  <c r="J162" i="2" s="1"/>
  <c r="U161" i="1"/>
  <c r="O161" i="2" s="1"/>
  <c r="P161" i="1"/>
  <c r="J161" i="2" s="1"/>
  <c r="U160" i="1"/>
  <c r="O160" i="2" s="1"/>
  <c r="P160" i="1"/>
  <c r="J160" i="2" s="1"/>
  <c r="U159" i="1"/>
  <c r="O159" i="2" s="1"/>
  <c r="P159" i="1"/>
  <c r="J159" i="2" s="1"/>
  <c r="U157" i="1"/>
  <c r="O157" i="2" s="1"/>
  <c r="P157" i="1"/>
  <c r="J157" i="2" s="1"/>
  <c r="U156" i="1"/>
  <c r="O156" i="2" s="1"/>
  <c r="P156" i="1"/>
  <c r="J156" i="2" s="1"/>
  <c r="P155" i="1"/>
  <c r="J155" i="2" s="1"/>
  <c r="V155" i="1"/>
  <c r="X155" s="1"/>
  <c r="P154"/>
  <c r="J154" i="2" s="1"/>
  <c r="V154" i="1"/>
  <c r="Z154" s="1"/>
  <c r="T154" i="2" s="1"/>
  <c r="R155" l="1"/>
  <c r="AC168" i="1"/>
  <c r="W168" i="2" s="1"/>
  <c r="R168"/>
  <c r="AC171" i="1"/>
  <c r="W171" i="2" s="1"/>
  <c r="R171"/>
  <c r="AC169" i="1"/>
  <c r="W169" i="2" s="1"/>
  <c r="R169"/>
  <c r="Q167" i="1"/>
  <c r="K167" i="2" s="1"/>
  <c r="F167"/>
  <c r="Q166" i="1"/>
  <c r="K166" i="2" s="1"/>
  <c r="F166"/>
  <c r="Q159" i="1"/>
  <c r="K159" i="2" s="1"/>
  <c r="F159"/>
  <c r="Q155" i="1"/>
  <c r="K155" i="2" s="1"/>
  <c r="F155"/>
  <c r="Q154" i="1"/>
  <c r="K154" i="2" s="1"/>
  <c r="F154"/>
  <c r="R166"/>
  <c r="AC166" i="1"/>
  <c r="W166" i="2" s="1"/>
  <c r="S163"/>
  <c r="AC163" i="1"/>
  <c r="W163" i="2" s="1"/>
  <c r="X158" i="1"/>
  <c r="AA158"/>
  <c r="U158" i="2" s="1"/>
  <c r="O158"/>
  <c r="Y158" i="1"/>
  <c r="S158" i="2" s="1"/>
  <c r="Z158" i="1"/>
  <c r="T158" i="2" s="1"/>
  <c r="AD158" i="1"/>
  <c r="X158" i="2" s="1"/>
  <c r="Q157" i="1"/>
  <c r="K157" i="2" s="1"/>
  <c r="F157"/>
  <c r="AB154" i="1"/>
  <c r="V154" i="2" s="1"/>
  <c r="P154"/>
  <c r="AD154" i="1"/>
  <c r="X154" i="2" s="1"/>
  <c r="AB155" i="1"/>
  <c r="V155" i="2" s="1"/>
  <c r="P155"/>
  <c r="Z155" i="1"/>
  <c r="T155" i="2" s="1"/>
  <c r="Y155" i="1"/>
  <c r="S155" i="2" s="1"/>
  <c r="AD155" i="1"/>
  <c r="X155" i="2" s="1"/>
  <c r="AC170" i="1"/>
  <c r="W170" i="2" s="1"/>
  <c r="R170"/>
  <c r="AC173" i="1"/>
  <c r="W173" i="2" s="1"/>
  <c r="R173"/>
  <c r="Q162" i="1"/>
  <c r="K162" i="2" s="1"/>
  <c r="F162"/>
  <c r="Q161" i="1"/>
  <c r="K161" i="2" s="1"/>
  <c r="F161"/>
  <c r="Y154" i="1"/>
  <c r="S154" i="2" s="1"/>
  <c r="Q165" i="1"/>
  <c r="K165" i="2" s="1"/>
  <c r="F165"/>
  <c r="Q164" i="1"/>
  <c r="K164" i="2" s="1"/>
  <c r="F164"/>
  <c r="Q163" i="1"/>
  <c r="K163" i="2" s="1"/>
  <c r="F163"/>
  <c r="X154" i="1"/>
  <c r="X167"/>
  <c r="R167" i="2" s="1"/>
  <c r="AA167" i="1"/>
  <c r="U167" i="2" s="1"/>
  <c r="Y167" i="1"/>
  <c r="S167" i="2" s="1"/>
  <c r="Z167" i="1"/>
  <c r="T167" i="2" s="1"/>
  <c r="AD167" i="1"/>
  <c r="X167" i="2" s="1"/>
  <c r="X165" i="1"/>
  <c r="R165" i="2" s="1"/>
  <c r="AA165" i="1"/>
  <c r="U165" i="2" s="1"/>
  <c r="Y165" i="1"/>
  <c r="S165" i="2" s="1"/>
  <c r="Z165" i="1"/>
  <c r="T165" i="2" s="1"/>
  <c r="AD165" i="1"/>
  <c r="X165" i="2" s="1"/>
  <c r="X164" i="1"/>
  <c r="R164" i="2" s="1"/>
  <c r="AA164" i="1"/>
  <c r="U164" i="2" s="1"/>
  <c r="Y164" i="1"/>
  <c r="S164" i="2" s="1"/>
  <c r="Z164" i="1"/>
  <c r="T164" i="2" s="1"/>
  <c r="AD164" i="1"/>
  <c r="X164" i="2" s="1"/>
  <c r="AA162" i="1"/>
  <c r="U162" i="2" s="1"/>
  <c r="Y162" i="1"/>
  <c r="S162" i="2" s="1"/>
  <c r="Z162" i="1"/>
  <c r="T162" i="2" s="1"/>
  <c r="AD162" i="1"/>
  <c r="X162" i="2" s="1"/>
  <c r="X162" i="1"/>
  <c r="R162" i="2" s="1"/>
  <c r="X161" i="1"/>
  <c r="R161" i="2" s="1"/>
  <c r="AA161" i="1"/>
  <c r="U161" i="2" s="1"/>
  <c r="Y161" i="1"/>
  <c r="S161" i="2" s="1"/>
  <c r="Z161" i="1"/>
  <c r="T161" i="2" s="1"/>
  <c r="AD161" i="1"/>
  <c r="X161" i="2" s="1"/>
  <c r="Y160" i="1"/>
  <c r="S160" i="2" s="1"/>
  <c r="Z160" i="1"/>
  <c r="T160" i="2" s="1"/>
  <c r="AD160" i="1"/>
  <c r="X160" i="2" s="1"/>
  <c r="X160" i="1"/>
  <c r="AA160"/>
  <c r="U160" i="2" s="1"/>
  <c r="Y159" i="1"/>
  <c r="S159" i="2" s="1"/>
  <c r="Z159" i="1"/>
  <c r="T159" i="2" s="1"/>
  <c r="AD159" i="1"/>
  <c r="X159" i="2" s="1"/>
  <c r="X159" i="1"/>
  <c r="AA159"/>
  <c r="U159" i="2" s="1"/>
  <c r="Y157" i="1"/>
  <c r="S157" i="2" s="1"/>
  <c r="Z157" i="1"/>
  <c r="T157" i="2" s="1"/>
  <c r="AD157" i="1"/>
  <c r="X157" i="2" s="1"/>
  <c r="X157" i="1"/>
  <c r="AA157"/>
  <c r="U157" i="2" s="1"/>
  <c r="Y156" i="1"/>
  <c r="S156" i="2" s="1"/>
  <c r="Z156" i="1"/>
  <c r="T156" i="2" s="1"/>
  <c r="AD156" i="1"/>
  <c r="X156" i="2" s="1"/>
  <c r="X156" i="1"/>
  <c r="AA156"/>
  <c r="U156" i="2" s="1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J153" i="1"/>
  <c r="U153" s="1"/>
  <c r="O153" i="2" s="1"/>
  <c r="O153" i="1"/>
  <c r="I153" i="2" s="1"/>
  <c r="V153" i="1"/>
  <c r="AB153" s="1"/>
  <c r="V153" i="2" s="1"/>
  <c r="J152" i="1"/>
  <c r="L152" s="1"/>
  <c r="M152"/>
  <c r="G152" i="2" s="1"/>
  <c r="N152" i="1"/>
  <c r="H152" i="2" s="1"/>
  <c r="R152" i="1"/>
  <c r="L152" i="2" s="1"/>
  <c r="O152" i="1"/>
  <c r="I152" i="2" s="1"/>
  <c r="V152" i="1"/>
  <c r="AB152" s="1"/>
  <c r="V152" i="2" s="1"/>
  <c r="J151" i="1"/>
  <c r="L151" s="1"/>
  <c r="M151"/>
  <c r="G151" i="2" s="1"/>
  <c r="N151" i="1"/>
  <c r="H151" i="2" s="1"/>
  <c r="R151" i="1"/>
  <c r="L151" i="2" s="1"/>
  <c r="O151" i="1"/>
  <c r="I151" i="2" s="1"/>
  <c r="V151" i="1"/>
  <c r="AB151" s="1"/>
  <c r="V151" i="2" s="1"/>
  <c r="J150" i="1"/>
  <c r="L150" s="1"/>
  <c r="M150"/>
  <c r="G150" i="2" s="1"/>
  <c r="N150" i="1"/>
  <c r="H150" i="2" s="1"/>
  <c r="R150" i="1"/>
  <c r="L150" i="2" s="1"/>
  <c r="O150" i="1"/>
  <c r="I150" i="2" s="1"/>
  <c r="V150" i="1"/>
  <c r="AB150" s="1"/>
  <c r="V150" i="2" s="1"/>
  <c r="J149" i="1"/>
  <c r="L149" s="1"/>
  <c r="M149"/>
  <c r="G149" i="2" s="1"/>
  <c r="N149" i="1"/>
  <c r="H149" i="2" s="1"/>
  <c r="R149" i="1"/>
  <c r="L149" i="2" s="1"/>
  <c r="O149" i="1"/>
  <c r="I149" i="2" s="1"/>
  <c r="V149" i="1"/>
  <c r="AB149" s="1"/>
  <c r="V149" i="2" s="1"/>
  <c r="J148" i="1"/>
  <c r="L148" s="1"/>
  <c r="M148"/>
  <c r="G148" i="2" s="1"/>
  <c r="N148" i="1"/>
  <c r="H148" i="2" s="1"/>
  <c r="R148" i="1"/>
  <c r="L148" i="2" s="1"/>
  <c r="O148" i="1"/>
  <c r="I148" i="2" s="1"/>
  <c r="V148" i="1"/>
  <c r="AB148" s="1"/>
  <c r="V148" i="2" s="1"/>
  <c r="J147" i="1"/>
  <c r="U147" s="1"/>
  <c r="AA147" s="1"/>
  <c r="U147" i="2" s="1"/>
  <c r="O147" i="1"/>
  <c r="I147" i="2" s="1"/>
  <c r="Q148" i="1" l="1"/>
  <c r="K148" i="2" s="1"/>
  <c r="Q149" i="1"/>
  <c r="K149" i="2" s="1"/>
  <c r="Q150" i="1"/>
  <c r="K150" i="2" s="1"/>
  <c r="Q151" i="1"/>
  <c r="K151" i="2" s="1"/>
  <c r="Q152" i="1"/>
  <c r="K152" i="2" s="1"/>
  <c r="P153"/>
  <c r="F152"/>
  <c r="D152"/>
  <c r="P151"/>
  <c r="F150"/>
  <c r="D150"/>
  <c r="P149"/>
  <c r="F148"/>
  <c r="D148"/>
  <c r="AC156" i="1"/>
  <c r="W156" i="2" s="1"/>
  <c r="R156"/>
  <c r="AC159" i="1"/>
  <c r="W159" i="2" s="1"/>
  <c r="R159"/>
  <c r="R154"/>
  <c r="AC154" i="1"/>
  <c r="W154" i="2" s="1"/>
  <c r="AC155" i="1"/>
  <c r="W155" i="2" s="1"/>
  <c r="D153"/>
  <c r="P152"/>
  <c r="F151"/>
  <c r="D151"/>
  <c r="P150"/>
  <c r="F149"/>
  <c r="D149"/>
  <c r="P148"/>
  <c r="O147"/>
  <c r="D147"/>
  <c r="AC157" i="1"/>
  <c r="W157" i="2" s="1"/>
  <c r="R157"/>
  <c r="AC160" i="1"/>
  <c r="W160" i="2" s="1"/>
  <c r="R160"/>
  <c r="R158"/>
  <c r="AC158" i="1"/>
  <c r="W158" i="2" s="1"/>
  <c r="AC167" i="1"/>
  <c r="W167" i="2" s="1"/>
  <c r="AC165" i="1"/>
  <c r="W165" i="2" s="1"/>
  <c r="AC164" i="1"/>
  <c r="W164" i="2" s="1"/>
  <c r="AC162" i="1"/>
  <c r="W162" i="2" s="1"/>
  <c r="AC161" i="1"/>
  <c r="W161" i="2" s="1"/>
  <c r="AD153" i="1"/>
  <c r="X153" i="2" s="1"/>
  <c r="Z153" i="1"/>
  <c r="T153" i="2" s="1"/>
  <c r="Y153" i="1"/>
  <c r="S153" i="2" s="1"/>
  <c r="AA153" i="1"/>
  <c r="U153" i="2" s="1"/>
  <c r="X153" i="1"/>
  <c r="M153"/>
  <c r="G153" i="2" s="1"/>
  <c r="N153" i="1"/>
  <c r="H153" i="2" s="1"/>
  <c r="R153" i="1"/>
  <c r="L153" i="2" s="1"/>
  <c r="L153" i="1"/>
  <c r="P153"/>
  <c r="J153" i="2" s="1"/>
  <c r="U152" i="1"/>
  <c r="O152" i="2" s="1"/>
  <c r="P152" i="1"/>
  <c r="J152" i="2" s="1"/>
  <c r="U151" i="1"/>
  <c r="O151" i="2" s="1"/>
  <c r="P151" i="1"/>
  <c r="J151" i="2" s="1"/>
  <c r="U150" i="1"/>
  <c r="O150" i="2" s="1"/>
  <c r="P150" i="1"/>
  <c r="J150" i="2" s="1"/>
  <c r="R147" i="1"/>
  <c r="L147" i="2" s="1"/>
  <c r="M147" i="1"/>
  <c r="G147" i="2" s="1"/>
  <c r="N147" i="1"/>
  <c r="H147" i="2" s="1"/>
  <c r="L147" i="1"/>
  <c r="U149"/>
  <c r="O149" i="2" s="1"/>
  <c r="P149" i="1"/>
  <c r="J149" i="2" s="1"/>
  <c r="U148" i="1"/>
  <c r="O148" i="2" s="1"/>
  <c r="P148" i="1"/>
  <c r="J148" i="2" s="1"/>
  <c r="P147" i="1"/>
  <c r="J147" i="2" s="1"/>
  <c r="V147" i="1"/>
  <c r="P147" i="2" s="1"/>
  <c r="Q147" i="1" l="1"/>
  <c r="K147" i="2" s="1"/>
  <c r="F147"/>
  <c r="Q153" i="1"/>
  <c r="K153" i="2" s="1"/>
  <c r="F153"/>
  <c r="AC153" i="1"/>
  <c r="W153" i="2" s="1"/>
  <c r="R153"/>
  <c r="Y152" i="1"/>
  <c r="S152" i="2" s="1"/>
  <c r="Z152" i="1"/>
  <c r="T152" i="2" s="1"/>
  <c r="AD152" i="1"/>
  <c r="X152" i="2" s="1"/>
  <c r="X152" i="1"/>
  <c r="AA152"/>
  <c r="U152" i="2" s="1"/>
  <c r="Y151" i="1"/>
  <c r="S151" i="2" s="1"/>
  <c r="Z151" i="1"/>
  <c r="T151" i="2" s="1"/>
  <c r="AD151" i="1"/>
  <c r="X151" i="2" s="1"/>
  <c r="X151" i="1"/>
  <c r="AA151"/>
  <c r="U151" i="2" s="1"/>
  <c r="Y150" i="1"/>
  <c r="S150" i="2" s="1"/>
  <c r="Z150" i="1"/>
  <c r="T150" i="2" s="1"/>
  <c r="AD150" i="1"/>
  <c r="X150" i="2" s="1"/>
  <c r="X150" i="1"/>
  <c r="AA150"/>
  <c r="U150" i="2" s="1"/>
  <c r="AB147" i="1"/>
  <c r="V147" i="2" s="1"/>
  <c r="Y147" i="1"/>
  <c r="S147" i="2" s="1"/>
  <c r="Z147" i="1"/>
  <c r="T147" i="2" s="1"/>
  <c r="AD147" i="1"/>
  <c r="X147" i="2" s="1"/>
  <c r="X147" i="1"/>
  <c r="R147" i="2" s="1"/>
  <c r="Y149" i="1"/>
  <c r="S149" i="2" s="1"/>
  <c r="Z149" i="1"/>
  <c r="T149" i="2" s="1"/>
  <c r="AD149" i="1"/>
  <c r="X149" i="2" s="1"/>
  <c r="X149" i="1"/>
  <c r="AA149"/>
  <c r="U149" i="2" s="1"/>
  <c r="Y148" i="1"/>
  <c r="S148" i="2" s="1"/>
  <c r="Z148" i="1"/>
  <c r="T148" i="2" s="1"/>
  <c r="AD148" i="1"/>
  <c r="X148" i="2" s="1"/>
  <c r="X148" i="1"/>
  <c r="AA148"/>
  <c r="U148" i="2" s="1"/>
  <c r="D155" i="7"/>
  <c r="A155"/>
  <c r="D136"/>
  <c r="A136"/>
  <c r="A117"/>
  <c r="D97"/>
  <c r="A97"/>
  <c r="D78"/>
  <c r="A78"/>
  <c r="A59"/>
  <c r="D40"/>
  <c r="A39"/>
  <c r="D21"/>
  <c r="A20"/>
  <c r="B171"/>
  <c r="B167"/>
  <c r="B170"/>
  <c r="B168"/>
  <c r="B169"/>
  <c r="B166"/>
  <c r="B164"/>
  <c r="B165"/>
  <c r="B162"/>
  <c r="B163"/>
  <c r="B160"/>
  <c r="B161"/>
  <c r="B159"/>
  <c r="B158"/>
  <c r="I152"/>
  <c r="H152"/>
  <c r="F152"/>
  <c r="E152"/>
  <c r="D152"/>
  <c r="C152"/>
  <c r="B152"/>
  <c r="I150"/>
  <c r="H150"/>
  <c r="F150"/>
  <c r="E150"/>
  <c r="D150"/>
  <c r="C150"/>
  <c r="B150"/>
  <c r="I151"/>
  <c r="H151"/>
  <c r="F151"/>
  <c r="E151"/>
  <c r="D151"/>
  <c r="C151"/>
  <c r="B151"/>
  <c r="I148"/>
  <c r="H148"/>
  <c r="F148"/>
  <c r="E148"/>
  <c r="D148"/>
  <c r="C148"/>
  <c r="B148"/>
  <c r="I149"/>
  <c r="H149"/>
  <c r="F149"/>
  <c r="E149"/>
  <c r="D149"/>
  <c r="C149"/>
  <c r="B149"/>
  <c r="I147"/>
  <c r="H147"/>
  <c r="F147"/>
  <c r="E147"/>
  <c r="D147"/>
  <c r="C147"/>
  <c r="B147"/>
  <c r="I146"/>
  <c r="H146"/>
  <c r="F146"/>
  <c r="E146"/>
  <c r="D146"/>
  <c r="C146"/>
  <c r="B146"/>
  <c r="I145"/>
  <c r="H145"/>
  <c r="F145"/>
  <c r="E145"/>
  <c r="D145"/>
  <c r="C145"/>
  <c r="B145"/>
  <c r="I144"/>
  <c r="H144"/>
  <c r="F144"/>
  <c r="E144"/>
  <c r="D144"/>
  <c r="C144"/>
  <c r="B144"/>
  <c r="I143"/>
  <c r="H143"/>
  <c r="F143"/>
  <c r="E143"/>
  <c r="D143"/>
  <c r="C143"/>
  <c r="B143"/>
  <c r="I141"/>
  <c r="H141"/>
  <c r="F141"/>
  <c r="E141"/>
  <c r="D141"/>
  <c r="C141"/>
  <c r="B141"/>
  <c r="I142"/>
  <c r="H142"/>
  <c r="F142"/>
  <c r="E142"/>
  <c r="D142"/>
  <c r="C142"/>
  <c r="B142"/>
  <c r="I140"/>
  <c r="H140"/>
  <c r="F140"/>
  <c r="E140"/>
  <c r="D140"/>
  <c r="C140"/>
  <c r="B140"/>
  <c r="I139"/>
  <c r="H139"/>
  <c r="F139"/>
  <c r="E139"/>
  <c r="D139"/>
  <c r="C139"/>
  <c r="B139"/>
  <c r="I133"/>
  <c r="H133"/>
  <c r="F133"/>
  <c r="E133"/>
  <c r="D133"/>
  <c r="C133"/>
  <c r="B133"/>
  <c r="I132"/>
  <c r="H132"/>
  <c r="F132"/>
  <c r="E132"/>
  <c r="D132"/>
  <c r="C132"/>
  <c r="B132"/>
  <c r="I131"/>
  <c r="H131"/>
  <c r="F131"/>
  <c r="E131"/>
  <c r="D131"/>
  <c r="C131"/>
  <c r="B131"/>
  <c r="I130"/>
  <c r="H130"/>
  <c r="F130"/>
  <c r="E130"/>
  <c r="D130"/>
  <c r="C130"/>
  <c r="B130"/>
  <c r="I129"/>
  <c r="H129"/>
  <c r="F129"/>
  <c r="E129"/>
  <c r="D129"/>
  <c r="C129"/>
  <c r="B129"/>
  <c r="I128"/>
  <c r="H128"/>
  <c r="F128"/>
  <c r="E128"/>
  <c r="D128"/>
  <c r="C128"/>
  <c r="B128"/>
  <c r="I127"/>
  <c r="H127"/>
  <c r="F127"/>
  <c r="E127"/>
  <c r="D127"/>
  <c r="C127"/>
  <c r="B127"/>
  <c r="I124"/>
  <c r="H124"/>
  <c r="F124"/>
  <c r="E124"/>
  <c r="D124"/>
  <c r="C124"/>
  <c r="B124"/>
  <c r="I125"/>
  <c r="H125"/>
  <c r="F125"/>
  <c r="E125"/>
  <c r="D125"/>
  <c r="C125"/>
  <c r="B125"/>
  <c r="I126"/>
  <c r="H126"/>
  <c r="F126"/>
  <c r="E126"/>
  <c r="D126"/>
  <c r="C126"/>
  <c r="B126"/>
  <c r="I123"/>
  <c r="H123"/>
  <c r="F123"/>
  <c r="E123"/>
  <c r="D123"/>
  <c r="C123"/>
  <c r="B123"/>
  <c r="I122"/>
  <c r="H122"/>
  <c r="F122"/>
  <c r="E122"/>
  <c r="D122"/>
  <c r="C122"/>
  <c r="B122"/>
  <c r="I121"/>
  <c r="H121"/>
  <c r="F121"/>
  <c r="E121"/>
  <c r="D121"/>
  <c r="C121"/>
  <c r="B121"/>
  <c r="I120"/>
  <c r="H120"/>
  <c r="B113"/>
  <c r="B112"/>
  <c r="B111"/>
  <c r="B110"/>
  <c r="B109"/>
  <c r="B108"/>
  <c r="B107"/>
  <c r="B106"/>
  <c r="B104"/>
  <c r="B105"/>
  <c r="B103"/>
  <c r="B102"/>
  <c r="B101"/>
  <c r="B100"/>
  <c r="I94"/>
  <c r="H94"/>
  <c r="F94"/>
  <c r="E94"/>
  <c r="D94"/>
  <c r="C94"/>
  <c r="B94"/>
  <c r="I93"/>
  <c r="H93"/>
  <c r="F93"/>
  <c r="E93"/>
  <c r="D93"/>
  <c r="C93"/>
  <c r="B93"/>
  <c r="I91"/>
  <c r="H91"/>
  <c r="F91"/>
  <c r="E91"/>
  <c r="D91"/>
  <c r="C91"/>
  <c r="B91"/>
  <c r="I92"/>
  <c r="H92"/>
  <c r="F92"/>
  <c r="E92"/>
  <c r="D92"/>
  <c r="C92"/>
  <c r="B92"/>
  <c r="I90"/>
  <c r="H90"/>
  <c r="F90"/>
  <c r="E90"/>
  <c r="D90"/>
  <c r="C90"/>
  <c r="B90"/>
  <c r="I88"/>
  <c r="H88"/>
  <c r="F88"/>
  <c r="E88"/>
  <c r="D88"/>
  <c r="C88"/>
  <c r="B88"/>
  <c r="I89"/>
  <c r="H89"/>
  <c r="F89"/>
  <c r="E89"/>
  <c r="D89"/>
  <c r="C89"/>
  <c r="B89"/>
  <c r="I87"/>
  <c r="H87"/>
  <c r="F87"/>
  <c r="E87"/>
  <c r="D87"/>
  <c r="C87"/>
  <c r="B87"/>
  <c r="I86"/>
  <c r="H86"/>
  <c r="F86"/>
  <c r="E86"/>
  <c r="D86"/>
  <c r="C86"/>
  <c r="B86"/>
  <c r="I85"/>
  <c r="H85"/>
  <c r="F85"/>
  <c r="E85"/>
  <c r="D85"/>
  <c r="C85"/>
  <c r="B85"/>
  <c r="I84"/>
  <c r="H84"/>
  <c r="F84"/>
  <c r="E84"/>
  <c r="D84"/>
  <c r="C84"/>
  <c r="B84"/>
  <c r="I82"/>
  <c r="H82"/>
  <c r="F82"/>
  <c r="E82"/>
  <c r="D82"/>
  <c r="C82"/>
  <c r="B82"/>
  <c r="I83"/>
  <c r="H83"/>
  <c r="F83"/>
  <c r="E83"/>
  <c r="D83"/>
  <c r="C83"/>
  <c r="B83"/>
  <c r="I81"/>
  <c r="H81"/>
  <c r="F81"/>
  <c r="E81"/>
  <c r="D81"/>
  <c r="C81"/>
  <c r="B81"/>
  <c r="I75"/>
  <c r="H75"/>
  <c r="F75"/>
  <c r="E75"/>
  <c r="D75"/>
  <c r="C75"/>
  <c r="B75"/>
  <c r="I73"/>
  <c r="H73"/>
  <c r="F73"/>
  <c r="E73"/>
  <c r="D73"/>
  <c r="C73"/>
  <c r="B73"/>
  <c r="I74"/>
  <c r="H74"/>
  <c r="F74"/>
  <c r="E74"/>
  <c r="D74"/>
  <c r="C74"/>
  <c r="B74"/>
  <c r="I72"/>
  <c r="H72"/>
  <c r="F72"/>
  <c r="E72"/>
  <c r="D72"/>
  <c r="C72"/>
  <c r="B72"/>
  <c r="I71"/>
  <c r="H71"/>
  <c r="F71"/>
  <c r="E71"/>
  <c r="D71"/>
  <c r="C71"/>
  <c r="B71"/>
  <c r="I69"/>
  <c r="H69"/>
  <c r="F69"/>
  <c r="E69"/>
  <c r="D69"/>
  <c r="C69"/>
  <c r="B69"/>
  <c r="I70"/>
  <c r="H70"/>
  <c r="F70"/>
  <c r="E70"/>
  <c r="D70"/>
  <c r="C70"/>
  <c r="B70"/>
  <c r="I67"/>
  <c r="H67"/>
  <c r="F67"/>
  <c r="E67"/>
  <c r="D67"/>
  <c r="C67"/>
  <c r="B67"/>
  <c r="I68"/>
  <c r="H68"/>
  <c r="F68"/>
  <c r="E68"/>
  <c r="D68"/>
  <c r="C68"/>
  <c r="B68"/>
  <c r="I66"/>
  <c r="H66"/>
  <c r="F66"/>
  <c r="E66"/>
  <c r="D66"/>
  <c r="C66"/>
  <c r="B66"/>
  <c r="I65"/>
  <c r="H65"/>
  <c r="F65"/>
  <c r="E65"/>
  <c r="D65"/>
  <c r="C65"/>
  <c r="B65"/>
  <c r="I63"/>
  <c r="H63"/>
  <c r="F63"/>
  <c r="E63"/>
  <c r="D63"/>
  <c r="C63"/>
  <c r="B63"/>
  <c r="I64"/>
  <c r="H64"/>
  <c r="F64"/>
  <c r="E64"/>
  <c r="D64"/>
  <c r="C64"/>
  <c r="B64"/>
  <c r="I62"/>
  <c r="H62"/>
  <c r="B62"/>
  <c r="B55"/>
  <c r="B56"/>
  <c r="B51"/>
  <c r="B53"/>
  <c r="B54"/>
  <c r="B52"/>
  <c r="B50"/>
  <c r="B48"/>
  <c r="B47"/>
  <c r="B49"/>
  <c r="B46"/>
  <c r="B45"/>
  <c r="B44"/>
  <c r="B43"/>
  <c r="I37"/>
  <c r="H37"/>
  <c r="F37"/>
  <c r="E37"/>
  <c r="D37"/>
  <c r="C37"/>
  <c r="B37"/>
  <c r="I36"/>
  <c r="H36"/>
  <c r="F36"/>
  <c r="E36"/>
  <c r="D36"/>
  <c r="C36"/>
  <c r="B36"/>
  <c r="I35"/>
  <c r="H35"/>
  <c r="F35"/>
  <c r="E35"/>
  <c r="D35"/>
  <c r="C35"/>
  <c r="B35"/>
  <c r="I33"/>
  <c r="H33"/>
  <c r="F33"/>
  <c r="E33"/>
  <c r="D33"/>
  <c r="C33"/>
  <c r="B33"/>
  <c r="I34"/>
  <c r="H34"/>
  <c r="F34"/>
  <c r="E34"/>
  <c r="D34"/>
  <c r="C34"/>
  <c r="B34"/>
  <c r="I30"/>
  <c r="H30"/>
  <c r="F30"/>
  <c r="E30"/>
  <c r="D30"/>
  <c r="C30"/>
  <c r="B30"/>
  <c r="I32"/>
  <c r="H32"/>
  <c r="F32"/>
  <c r="E32"/>
  <c r="D32"/>
  <c r="C32"/>
  <c r="B32"/>
  <c r="I31"/>
  <c r="H31"/>
  <c r="F31"/>
  <c r="E31"/>
  <c r="D31"/>
  <c r="C31"/>
  <c r="B31"/>
  <c r="I29"/>
  <c r="H29"/>
  <c r="F29"/>
  <c r="E29"/>
  <c r="D29"/>
  <c r="C29"/>
  <c r="B29"/>
  <c r="I28"/>
  <c r="H28"/>
  <c r="F28"/>
  <c r="E28"/>
  <c r="D28"/>
  <c r="C28"/>
  <c r="B28"/>
  <c r="I27"/>
  <c r="H27"/>
  <c r="F27"/>
  <c r="E27"/>
  <c r="D27"/>
  <c r="C27"/>
  <c r="B27"/>
  <c r="I25"/>
  <c r="H25"/>
  <c r="F25"/>
  <c r="E25"/>
  <c r="D25"/>
  <c r="C25"/>
  <c r="B25"/>
  <c r="I26"/>
  <c r="H26"/>
  <c r="F26"/>
  <c r="E26"/>
  <c r="D26"/>
  <c r="C26"/>
  <c r="B26"/>
  <c r="I24"/>
  <c r="H24"/>
  <c r="F24"/>
  <c r="E24"/>
  <c r="D24"/>
  <c r="C24"/>
  <c r="B24"/>
  <c r="I18"/>
  <c r="H18"/>
  <c r="F18"/>
  <c r="E18"/>
  <c r="D18"/>
  <c r="C18"/>
  <c r="B18"/>
  <c r="I17"/>
  <c r="H17"/>
  <c r="F17"/>
  <c r="E17"/>
  <c r="D17"/>
  <c r="C17"/>
  <c r="B17"/>
  <c r="I16"/>
  <c r="H16"/>
  <c r="F16"/>
  <c r="E16"/>
  <c r="D16"/>
  <c r="C16"/>
  <c r="B16"/>
  <c r="I15"/>
  <c r="H15"/>
  <c r="F15"/>
  <c r="E15"/>
  <c r="D15"/>
  <c r="C15"/>
  <c r="B15"/>
  <c r="I14"/>
  <c r="H14"/>
  <c r="F14"/>
  <c r="E14"/>
  <c r="D14"/>
  <c r="C14"/>
  <c r="B14"/>
  <c r="I13"/>
  <c r="H13"/>
  <c r="F13"/>
  <c r="E13"/>
  <c r="D13"/>
  <c r="C13"/>
  <c r="B13"/>
  <c r="I12"/>
  <c r="H12"/>
  <c r="F12"/>
  <c r="E12"/>
  <c r="D12"/>
  <c r="C12"/>
  <c r="B12"/>
  <c r="I11"/>
  <c r="H11"/>
  <c r="F11"/>
  <c r="E11"/>
  <c r="D11"/>
  <c r="C11"/>
  <c r="B11"/>
  <c r="I9"/>
  <c r="H9"/>
  <c r="F9"/>
  <c r="E9"/>
  <c r="D9"/>
  <c r="C9"/>
  <c r="B9"/>
  <c r="I10"/>
  <c r="H10"/>
  <c r="F10"/>
  <c r="E10"/>
  <c r="D10"/>
  <c r="C10"/>
  <c r="B10"/>
  <c r="I7"/>
  <c r="H7"/>
  <c r="F7"/>
  <c r="E7"/>
  <c r="D7"/>
  <c r="C7"/>
  <c r="B7"/>
  <c r="I8"/>
  <c r="H8"/>
  <c r="F8"/>
  <c r="E8"/>
  <c r="D8"/>
  <c r="C8"/>
  <c r="B8"/>
  <c r="I6"/>
  <c r="H6"/>
  <c r="F6"/>
  <c r="E6"/>
  <c r="D6"/>
  <c r="C6"/>
  <c r="B6"/>
  <c r="B5"/>
  <c r="I5"/>
  <c r="H5"/>
  <c r="C5"/>
  <c r="D5"/>
  <c r="E5"/>
  <c r="F5"/>
  <c r="F120"/>
  <c r="E120"/>
  <c r="D120"/>
  <c r="C120"/>
  <c r="B120"/>
  <c r="F62"/>
  <c r="E62"/>
  <c r="D62"/>
  <c r="C62"/>
  <c r="AC149" i="1" l="1"/>
  <c r="W149" i="2" s="1"/>
  <c r="R149"/>
  <c r="AC150" i="1"/>
  <c r="W150" i="2" s="1"/>
  <c r="R150"/>
  <c r="AC152" i="1"/>
  <c r="W152" i="2" s="1"/>
  <c r="R152"/>
  <c r="AC148" i="1"/>
  <c r="W148" i="2" s="1"/>
  <c r="R148"/>
  <c r="AC151" i="1"/>
  <c r="W151" i="2" s="1"/>
  <c r="R151"/>
  <c r="AC147" i="1"/>
  <c r="W147" i="2" s="1"/>
  <c r="K140" i="1"/>
  <c r="K141" s="1"/>
  <c r="K151"/>
  <c r="E151" i="2" s="1"/>
  <c r="K152" i="1"/>
  <c r="E152" i="2" s="1"/>
  <c r="K153" i="1"/>
  <c r="E153" i="2" s="1"/>
  <c r="K155" i="1"/>
  <c r="E155" i="2" s="1"/>
  <c r="K156" i="1"/>
  <c r="E156" i="2" s="1"/>
  <c r="K157" i="1"/>
  <c r="E157" i="2" s="1"/>
  <c r="K158" i="1"/>
  <c r="E158" i="2" s="1"/>
  <c r="K159" i="1"/>
  <c r="E159" i="2" s="1"/>
  <c r="K161" i="1"/>
  <c r="E161" i="2" s="1"/>
  <c r="K162" i="1"/>
  <c r="E162" i="2" s="1"/>
  <c r="K163" i="1"/>
  <c r="E163" i="2" s="1"/>
  <c r="K164" i="1"/>
  <c r="E164" i="2" s="1"/>
  <c r="K165" i="1"/>
  <c r="E165" i="2" s="1"/>
  <c r="K167" i="1"/>
  <c r="E167" i="2" s="1"/>
  <c r="K168" i="1"/>
  <c r="E168" i="2" s="1"/>
  <c r="K169" i="1"/>
  <c r="E169" i="2" s="1"/>
  <c r="K170" i="1"/>
  <c r="E170" i="2" s="1"/>
  <c r="K171" i="1"/>
  <c r="E171" i="2" s="1"/>
  <c r="K173" i="1"/>
  <c r="E173" i="2" s="1"/>
  <c r="K174" i="1"/>
  <c r="E174" i="2" s="1"/>
  <c r="K175" i="1"/>
  <c r="E175" i="2" s="1"/>
  <c r="K176" i="1"/>
  <c r="E176" i="2" s="1"/>
  <c r="K177" i="1"/>
  <c r="E177" i="2" s="1"/>
  <c r="K178" i="1"/>
  <c r="E178" i="2" s="1"/>
  <c r="K179" i="1"/>
  <c r="E179" i="2" s="1"/>
  <c r="K180" i="1"/>
  <c r="E180" i="2" s="1"/>
  <c r="K181" i="1"/>
  <c r="E181" i="2" s="1"/>
  <c r="K183" i="1"/>
  <c r="E183" i="2" s="1"/>
  <c r="K184" i="1"/>
  <c r="E184" i="2" s="1"/>
  <c r="K185" i="1"/>
  <c r="E185" i="2" s="1"/>
  <c r="K186" i="1"/>
  <c r="E186" i="2" s="1"/>
  <c r="K187" i="1"/>
  <c r="E187" i="2" s="1"/>
  <c r="A140"/>
  <c r="B140"/>
  <c r="C140"/>
  <c r="E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J146" i="1"/>
  <c r="L146" s="1"/>
  <c r="N146"/>
  <c r="H146" i="2" s="1"/>
  <c r="O146" i="1"/>
  <c r="I146" i="2" s="1"/>
  <c r="V146" i="1"/>
  <c r="AB146" s="1"/>
  <c r="V146" i="2" s="1"/>
  <c r="J145" i="1"/>
  <c r="L145" s="1"/>
  <c r="F145" i="2" s="1"/>
  <c r="N145" i="1"/>
  <c r="H145" i="2" s="1"/>
  <c r="O145" i="1"/>
  <c r="I145" i="2" s="1"/>
  <c r="V145" i="1"/>
  <c r="AB145" s="1"/>
  <c r="V145" i="2" s="1"/>
  <c r="J144" i="1"/>
  <c r="L144" s="1"/>
  <c r="F144" i="2" s="1"/>
  <c r="N144" i="1"/>
  <c r="H144" i="2" s="1"/>
  <c r="R144" i="1"/>
  <c r="L144" i="2" s="1"/>
  <c r="O144" i="1"/>
  <c r="I144" i="2" s="1"/>
  <c r="V144" i="1"/>
  <c r="AB144" s="1"/>
  <c r="V144" i="2" s="1"/>
  <c r="J143" i="1"/>
  <c r="L143" s="1"/>
  <c r="F143" i="2" s="1"/>
  <c r="N143" i="1"/>
  <c r="H143" i="2" s="1"/>
  <c r="O143" i="1"/>
  <c r="I143" i="2" s="1"/>
  <c r="V143" i="1"/>
  <c r="AB143" s="1"/>
  <c r="V143" i="2" s="1"/>
  <c r="J142" i="1"/>
  <c r="L142" s="1"/>
  <c r="F142" i="2" s="1"/>
  <c r="N142" i="1"/>
  <c r="H142" i="2" s="1"/>
  <c r="R142" i="1"/>
  <c r="L142" i="2" s="1"/>
  <c r="O142" i="1"/>
  <c r="I142" i="2" s="1"/>
  <c r="V142" i="1"/>
  <c r="AB142" s="1"/>
  <c r="V142" i="2" s="1"/>
  <c r="J141" i="1"/>
  <c r="L141" s="1"/>
  <c r="F141" i="2" s="1"/>
  <c r="N141" i="1"/>
  <c r="H141" i="2" s="1"/>
  <c r="O141" i="1"/>
  <c r="I141" i="2" s="1"/>
  <c r="J140" i="1"/>
  <c r="L140" s="1"/>
  <c r="F140" i="2" s="1"/>
  <c r="M140" i="1"/>
  <c r="G140" i="2" s="1"/>
  <c r="N140" i="1"/>
  <c r="H140" i="2" s="1"/>
  <c r="R140" i="1"/>
  <c r="L140" i="2" s="1"/>
  <c r="O140" i="1"/>
  <c r="I140" i="2" s="1"/>
  <c r="D140" l="1"/>
  <c r="K188" i="1"/>
  <c r="E188" i="2" s="1"/>
  <c r="K182" i="1"/>
  <c r="E182" i="2" s="1"/>
  <c r="K172" i="1"/>
  <c r="E172" i="2" s="1"/>
  <c r="K166" i="1"/>
  <c r="E166" i="2" s="1"/>
  <c r="K160" i="1"/>
  <c r="E160" i="2" s="1"/>
  <c r="K154" i="1"/>
  <c r="E154" i="2" s="1"/>
  <c r="F146"/>
  <c r="Q140" i="1"/>
  <c r="K140" i="2" s="1"/>
  <c r="R141" i="1"/>
  <c r="L141" i="2" s="1"/>
  <c r="M141" i="1"/>
  <c r="G141" i="2" s="1"/>
  <c r="U142" i="1"/>
  <c r="P142"/>
  <c r="J142" i="2" s="1"/>
  <c r="M142" i="1"/>
  <c r="G142" i="2" s="1"/>
  <c r="R143" i="1"/>
  <c r="L143" i="2" s="1"/>
  <c r="M143" i="1"/>
  <c r="G143" i="2" s="1"/>
  <c r="U144" i="1"/>
  <c r="P144"/>
  <c r="J144" i="2" s="1"/>
  <c r="M144" i="1"/>
  <c r="G144" i="2" s="1"/>
  <c r="R145" i="1"/>
  <c r="L145" i="2" s="1"/>
  <c r="M145" i="1"/>
  <c r="G145" i="2" s="1"/>
  <c r="R146" i="1"/>
  <c r="L146" i="2" s="1"/>
  <c r="M146" i="1"/>
  <c r="G146" i="2" s="1"/>
  <c r="P146"/>
  <c r="D146"/>
  <c r="P145"/>
  <c r="D145"/>
  <c r="P144"/>
  <c r="D144"/>
  <c r="P143"/>
  <c r="D143"/>
  <c r="P142"/>
  <c r="D142"/>
  <c r="D141"/>
  <c r="K142" i="1"/>
  <c r="E141" i="2"/>
  <c r="U146" i="1"/>
  <c r="O146" i="2" s="1"/>
  <c r="P146" i="1"/>
  <c r="J146" i="2" s="1"/>
  <c r="U145" i="1"/>
  <c r="O145" i="2" s="1"/>
  <c r="P145" i="1"/>
  <c r="J145" i="2" s="1"/>
  <c r="U143" i="1"/>
  <c r="O143" i="2" s="1"/>
  <c r="P143" i="1"/>
  <c r="J143" i="2" s="1"/>
  <c r="U141" i="1"/>
  <c r="O141" i="2" s="1"/>
  <c r="P141" i="1"/>
  <c r="J141" i="2" s="1"/>
  <c r="V141" i="1"/>
  <c r="U140"/>
  <c r="O140" i="2" s="1"/>
  <c r="P140" i="1"/>
  <c r="J140" i="2" s="1"/>
  <c r="V140" i="1"/>
  <c r="AB140" l="1"/>
  <c r="V140" i="2" s="1"/>
  <c r="P140"/>
  <c r="Y142" i="1"/>
  <c r="S142" i="2" s="1"/>
  <c r="Z142" i="1"/>
  <c r="T142" i="2" s="1"/>
  <c r="AD142" i="1"/>
  <c r="X142" i="2" s="1"/>
  <c r="X142" i="1"/>
  <c r="AA142"/>
  <c r="U142" i="2" s="1"/>
  <c r="O142"/>
  <c r="Q145" i="1"/>
  <c r="K145" i="2" s="1"/>
  <c r="Q143" i="1"/>
  <c r="K143" i="2" s="1"/>
  <c r="Q141" i="1"/>
  <c r="K141" i="2" s="1"/>
  <c r="AB141" i="1"/>
  <c r="V141" i="2" s="1"/>
  <c r="P141"/>
  <c r="Y144" i="1"/>
  <c r="S144" i="2" s="1"/>
  <c r="Z144" i="1"/>
  <c r="T144" i="2" s="1"/>
  <c r="AD144" i="1"/>
  <c r="X144" i="2" s="1"/>
  <c r="O144"/>
  <c r="X144" i="1"/>
  <c r="AA144"/>
  <c r="U144" i="2" s="1"/>
  <c r="Q146" i="1"/>
  <c r="K146" i="2" s="1"/>
  <c r="Q144" i="1"/>
  <c r="K144" i="2" s="1"/>
  <c r="Q142" i="1"/>
  <c r="K142" i="2" s="1"/>
  <c r="K143" i="1"/>
  <c r="E142" i="2"/>
  <c r="X146" i="1"/>
  <c r="R146" i="2" s="1"/>
  <c r="AA146" i="1"/>
  <c r="U146" i="2" s="1"/>
  <c r="Y146" i="1"/>
  <c r="S146" i="2" s="1"/>
  <c r="Z146" i="1"/>
  <c r="T146" i="2" s="1"/>
  <c r="AD146" i="1"/>
  <c r="X146" i="2" s="1"/>
  <c r="Y145" i="1"/>
  <c r="S145" i="2" s="1"/>
  <c r="Z145" i="1"/>
  <c r="T145" i="2" s="1"/>
  <c r="AD145" i="1"/>
  <c r="X145" i="2" s="1"/>
  <c r="X145" i="1"/>
  <c r="AA145"/>
  <c r="U145" i="2" s="1"/>
  <c r="Y143" i="1"/>
  <c r="S143" i="2" s="1"/>
  <c r="Z143" i="1"/>
  <c r="T143" i="2" s="1"/>
  <c r="AD143" i="1"/>
  <c r="X143" i="2" s="1"/>
  <c r="X143" i="1"/>
  <c r="AA143"/>
  <c r="U143" i="2" s="1"/>
  <c r="Y141" i="1"/>
  <c r="S141" i="2" s="1"/>
  <c r="Z141" i="1"/>
  <c r="T141" i="2" s="1"/>
  <c r="AD141" i="1"/>
  <c r="X141" i="2" s="1"/>
  <c r="X141" i="1"/>
  <c r="AA141"/>
  <c r="U141" i="2" s="1"/>
  <c r="Y140" i="1"/>
  <c r="S140" i="2" s="1"/>
  <c r="Z140" i="1"/>
  <c r="T140" i="2" s="1"/>
  <c r="AD140" i="1"/>
  <c r="X140" i="2" s="1"/>
  <c r="X140" i="1"/>
  <c r="AA140"/>
  <c r="U140" i="2" s="1"/>
  <c r="AC140" i="1" l="1"/>
  <c r="W140" i="2" s="1"/>
  <c r="R140"/>
  <c r="AC143" i="1"/>
  <c r="W143" i="2" s="1"/>
  <c r="R143"/>
  <c r="R144"/>
  <c r="AC144" i="1"/>
  <c r="W144" i="2" s="1"/>
  <c r="R142"/>
  <c r="AC142" i="1"/>
  <c r="W142" i="2" s="1"/>
  <c r="AC141" i="1"/>
  <c r="W141" i="2" s="1"/>
  <c r="R141"/>
  <c r="AC145" i="1"/>
  <c r="W145" i="2" s="1"/>
  <c r="R145"/>
  <c r="K144" i="1"/>
  <c r="E143" i="2"/>
  <c r="AC146" i="1"/>
  <c r="W146" i="2" s="1"/>
  <c r="A139"/>
  <c r="B139"/>
  <c r="C139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J139" i="1"/>
  <c r="N139"/>
  <c r="H139" i="2" s="1"/>
  <c r="O139" i="1"/>
  <c r="I139" i="2" s="1"/>
  <c r="V139" i="1"/>
  <c r="J138"/>
  <c r="M138"/>
  <c r="G138" i="2" s="1"/>
  <c r="N138" i="1"/>
  <c r="H138" i="2" s="1"/>
  <c r="U138" i="1"/>
  <c r="AD138" s="1"/>
  <c r="X138" i="2" s="1"/>
  <c r="Y138" i="1"/>
  <c r="S138" i="2" s="1"/>
  <c r="Z138" i="1"/>
  <c r="T138" i="2" s="1"/>
  <c r="O138" i="1"/>
  <c r="I138" i="2" s="1"/>
  <c r="V138" i="1"/>
  <c r="AB138" s="1"/>
  <c r="V138" i="2" s="1"/>
  <c r="J137" i="1"/>
  <c r="N137"/>
  <c r="H137" i="2" s="1"/>
  <c r="O137" i="1"/>
  <c r="I137" i="2" s="1"/>
  <c r="V137" i="1"/>
  <c r="AB137" s="1"/>
  <c r="V137" i="2" s="1"/>
  <c r="J136" i="1"/>
  <c r="M136"/>
  <c r="G136" i="2" s="1"/>
  <c r="N136" i="1"/>
  <c r="H136" i="2" s="1"/>
  <c r="O136" i="1"/>
  <c r="I136" i="2" s="1"/>
  <c r="V136" i="1"/>
  <c r="AB136" s="1"/>
  <c r="V136" i="2" s="1"/>
  <c r="J135" i="1"/>
  <c r="N135"/>
  <c r="H135" i="2" s="1"/>
  <c r="O135" i="1"/>
  <c r="I135" i="2" s="1"/>
  <c r="V135" i="1"/>
  <c r="AB135" s="1"/>
  <c r="V135" i="2" s="1"/>
  <c r="J134" i="1"/>
  <c r="M134"/>
  <c r="G134" i="2" s="1"/>
  <c r="N134" i="1"/>
  <c r="H134" i="2" s="1"/>
  <c r="U134" i="1"/>
  <c r="AD134" s="1"/>
  <c r="X134" i="2" s="1"/>
  <c r="Y134" i="1"/>
  <c r="S134" i="2" s="1"/>
  <c r="Z134" i="1"/>
  <c r="T134" i="2" s="1"/>
  <c r="O134" i="1"/>
  <c r="I134" i="2" s="1"/>
  <c r="V134" i="1"/>
  <c r="J133"/>
  <c r="O133"/>
  <c r="I133" i="2" s="1"/>
  <c r="J132" i="1"/>
  <c r="N132"/>
  <c r="H132" i="2" s="1"/>
  <c r="O132" i="1"/>
  <c r="I132" i="2" s="1"/>
  <c r="V132" i="1"/>
  <c r="J131"/>
  <c r="M131"/>
  <c r="G131" i="2" s="1"/>
  <c r="N131" i="1"/>
  <c r="H131" i="2" s="1"/>
  <c r="O131" i="1"/>
  <c r="I131" i="2" s="1"/>
  <c r="V131" i="1"/>
  <c r="J130"/>
  <c r="N130"/>
  <c r="H130" i="2" s="1"/>
  <c r="O130" i="1"/>
  <c r="I130" i="2" s="1"/>
  <c r="V130" i="1"/>
  <c r="J129"/>
  <c r="M129"/>
  <c r="G129" i="2" s="1"/>
  <c r="N129" i="1"/>
  <c r="H129" i="2" s="1"/>
  <c r="O129" i="1"/>
  <c r="I129" i="2" s="1"/>
  <c r="V129" i="1"/>
  <c r="J128"/>
  <c r="N128"/>
  <c r="H128" i="2" s="1"/>
  <c r="O128" i="1"/>
  <c r="I128" i="2" s="1"/>
  <c r="V128" i="1"/>
  <c r="J127"/>
  <c r="M127"/>
  <c r="G127" i="2" s="1"/>
  <c r="N127" i="1"/>
  <c r="H127" i="2" s="1"/>
  <c r="O127" i="1"/>
  <c r="I127" i="2" s="1"/>
  <c r="V127" i="1"/>
  <c r="J126"/>
  <c r="N126"/>
  <c r="H126" i="2" s="1"/>
  <c r="O126" i="1"/>
  <c r="I126" i="2" s="1"/>
  <c r="V126" i="1"/>
  <c r="J125"/>
  <c r="M125"/>
  <c r="G125" i="2" s="1"/>
  <c r="N125" i="1"/>
  <c r="H125" i="2" s="1"/>
  <c r="O125" i="1"/>
  <c r="I125" i="2" s="1"/>
  <c r="V125" i="1"/>
  <c r="J124"/>
  <c r="N124"/>
  <c r="H124" i="2" s="1"/>
  <c r="O124" i="1"/>
  <c r="I124" i="2" s="1"/>
  <c r="V124" i="1"/>
  <c r="J123"/>
  <c r="M123"/>
  <c r="G123" i="2" s="1"/>
  <c r="N123" i="1"/>
  <c r="H123" i="2" s="1"/>
  <c r="O123" i="1"/>
  <c r="I123" i="2" s="1"/>
  <c r="V123" i="1"/>
  <c r="J122"/>
  <c r="N122"/>
  <c r="H122" i="2" s="1"/>
  <c r="U122" i="1"/>
  <c r="Y122"/>
  <c r="S122" i="2" s="1"/>
  <c r="Z122" i="1"/>
  <c r="T122" i="2" s="1"/>
  <c r="O122" i="1"/>
  <c r="I122" i="2" s="1"/>
  <c r="V122" i="1"/>
  <c r="P122" i="2" s="1"/>
  <c r="AB122" i="1"/>
  <c r="V122" i="2" s="1"/>
  <c r="J121" i="1"/>
  <c r="M121"/>
  <c r="G121" i="2" s="1"/>
  <c r="N121" i="1"/>
  <c r="H121" i="2" s="1"/>
  <c r="O121" i="1"/>
  <c r="I121" i="2" s="1"/>
  <c r="J120" i="1"/>
  <c r="M120"/>
  <c r="G120" i="2" s="1"/>
  <c r="N120" i="1"/>
  <c r="H120" i="2" s="1"/>
  <c r="O120" i="1"/>
  <c r="I120" i="2" s="1"/>
  <c r="J119" i="1"/>
  <c r="M119"/>
  <c r="G119" i="2" s="1"/>
  <c r="N119" i="1"/>
  <c r="H119" i="2" s="1"/>
  <c r="V119" i="1"/>
  <c r="AB124" l="1"/>
  <c r="V124" i="2" s="1"/>
  <c r="P124"/>
  <c r="AB128" i="1"/>
  <c r="V128" i="2" s="1"/>
  <c r="P128"/>
  <c r="L128" i="1"/>
  <c r="R128"/>
  <c r="L128" i="2" s="1"/>
  <c r="D128"/>
  <c r="AB130" i="1"/>
  <c r="V130" i="2" s="1"/>
  <c r="P130"/>
  <c r="L130" i="1"/>
  <c r="R130"/>
  <c r="L130" i="2" s="1"/>
  <c r="D130"/>
  <c r="AB132" i="1"/>
  <c r="V132" i="2" s="1"/>
  <c r="P132"/>
  <c r="L132" i="1"/>
  <c r="R132"/>
  <c r="L132" i="2" s="1"/>
  <c r="D132"/>
  <c r="R133" i="1"/>
  <c r="L133" i="2" s="1"/>
  <c r="D133"/>
  <c r="L135" i="1"/>
  <c r="R135"/>
  <c r="L135" i="2" s="1"/>
  <c r="D135"/>
  <c r="L137" i="1"/>
  <c r="R137"/>
  <c r="L137" i="2" s="1"/>
  <c r="AB139" i="1"/>
  <c r="V139" i="2" s="1"/>
  <c r="P139"/>
  <c r="L139" i="1"/>
  <c r="R139"/>
  <c r="L139" i="2" s="1"/>
  <c r="D139"/>
  <c r="O138"/>
  <c r="O134"/>
  <c r="AB119" i="1"/>
  <c r="V119" i="2" s="1"/>
  <c r="P119"/>
  <c r="AD122" i="1"/>
  <c r="X122" i="2" s="1"/>
  <c r="O122"/>
  <c r="L122" i="1"/>
  <c r="R122"/>
  <c r="L122" i="2" s="1"/>
  <c r="D122"/>
  <c r="L124" i="1"/>
  <c r="R124"/>
  <c r="L124" i="2" s="1"/>
  <c r="D124"/>
  <c r="AB126" i="1"/>
  <c r="V126" i="2" s="1"/>
  <c r="P126"/>
  <c r="L126" i="1"/>
  <c r="R126"/>
  <c r="L126" i="2" s="1"/>
  <c r="D126"/>
  <c r="L119" i="1"/>
  <c r="R119"/>
  <c r="L119" i="2" s="1"/>
  <c r="D119"/>
  <c r="L120" i="1"/>
  <c r="R120"/>
  <c r="L120" i="2" s="1"/>
  <c r="D120"/>
  <c r="L121" i="1"/>
  <c r="R121"/>
  <c r="L121" i="2" s="1"/>
  <c r="D121"/>
  <c r="AA122" i="1"/>
  <c r="U122" i="2" s="1"/>
  <c r="X122" i="1"/>
  <c r="P122"/>
  <c r="J122" i="2" s="1"/>
  <c r="M122" i="1"/>
  <c r="G122" i="2" s="1"/>
  <c r="AB123" i="1"/>
  <c r="V123" i="2" s="1"/>
  <c r="P123"/>
  <c r="L123" i="1"/>
  <c r="R123"/>
  <c r="L123" i="2" s="1"/>
  <c r="D123"/>
  <c r="M124" i="1"/>
  <c r="G124" i="2" s="1"/>
  <c r="AB125" i="1"/>
  <c r="V125" i="2" s="1"/>
  <c r="P125"/>
  <c r="L125" i="1"/>
  <c r="R125"/>
  <c r="L125" i="2" s="1"/>
  <c r="D125"/>
  <c r="U126" i="1"/>
  <c r="M126"/>
  <c r="G126" i="2" s="1"/>
  <c r="AB127" i="1"/>
  <c r="V127" i="2" s="1"/>
  <c r="P127"/>
  <c r="L127" i="1"/>
  <c r="R127"/>
  <c r="L127" i="2" s="1"/>
  <c r="D127"/>
  <c r="M128" i="1"/>
  <c r="G128" i="2" s="1"/>
  <c r="AB129" i="1"/>
  <c r="V129" i="2" s="1"/>
  <c r="P129"/>
  <c r="L129" i="1"/>
  <c r="R129"/>
  <c r="L129" i="2" s="1"/>
  <c r="D129"/>
  <c r="U130" i="1"/>
  <c r="M130"/>
  <c r="G130" i="2" s="1"/>
  <c r="AB131" i="1"/>
  <c r="V131" i="2" s="1"/>
  <c r="P131"/>
  <c r="L131" i="1"/>
  <c r="R131"/>
  <c r="L131" i="2" s="1"/>
  <c r="D131"/>
  <c r="M132" i="1"/>
  <c r="G132" i="2" s="1"/>
  <c r="AB134" i="1"/>
  <c r="V134" i="2" s="1"/>
  <c r="P134"/>
  <c r="AA134" i="1"/>
  <c r="U134" i="2" s="1"/>
  <c r="X134" i="1"/>
  <c r="L134"/>
  <c r="R134"/>
  <c r="L134" i="2" s="1"/>
  <c r="D134"/>
  <c r="M135" i="1"/>
  <c r="G135" i="2" s="1"/>
  <c r="L136" i="1"/>
  <c r="R136"/>
  <c r="L136" i="2" s="1"/>
  <c r="U137" i="1"/>
  <c r="M137"/>
  <c r="G137" i="2" s="1"/>
  <c r="AA138" i="1"/>
  <c r="U138" i="2" s="1"/>
  <c r="X138" i="1"/>
  <c r="L138"/>
  <c r="R138"/>
  <c r="L138" i="2" s="1"/>
  <c r="M139" i="1"/>
  <c r="G139" i="2" s="1"/>
  <c r="P138"/>
  <c r="D138"/>
  <c r="P137"/>
  <c r="D137"/>
  <c r="P136"/>
  <c r="D136"/>
  <c r="P135"/>
  <c r="K145" i="1"/>
  <c r="E144" i="2"/>
  <c r="K121" i="1"/>
  <c r="U139"/>
  <c r="P139"/>
  <c r="J139" i="2" s="1"/>
  <c r="P138" i="1"/>
  <c r="J138" i="2" s="1"/>
  <c r="P137" i="1"/>
  <c r="J137" i="2" s="1"/>
  <c r="U136" i="1"/>
  <c r="P136"/>
  <c r="J136" i="2" s="1"/>
  <c r="U135" i="1"/>
  <c r="P135"/>
  <c r="J135" i="2" s="1"/>
  <c r="P134" i="1"/>
  <c r="J134" i="2" s="1"/>
  <c r="V133" i="1"/>
  <c r="M133"/>
  <c r="G133" i="2" s="1"/>
  <c r="N133" i="1"/>
  <c r="H133" i="2" s="1"/>
  <c r="L133" i="1"/>
  <c r="U133"/>
  <c r="P133"/>
  <c r="J133" i="2" s="1"/>
  <c r="U132" i="1"/>
  <c r="P132"/>
  <c r="J132" i="2" s="1"/>
  <c r="U131" i="1"/>
  <c r="P131"/>
  <c r="J131" i="2" s="1"/>
  <c r="P130" i="1"/>
  <c r="J130" i="2" s="1"/>
  <c r="U129" i="1"/>
  <c r="P129"/>
  <c r="J129" i="2" s="1"/>
  <c r="U128" i="1"/>
  <c r="P128"/>
  <c r="J128" i="2" s="1"/>
  <c r="U127" i="1"/>
  <c r="P127"/>
  <c r="J127" i="2" s="1"/>
  <c r="P126" i="1"/>
  <c r="J126" i="2" s="1"/>
  <c r="U125" i="1"/>
  <c r="P125"/>
  <c r="J125" i="2" s="1"/>
  <c r="U124" i="1"/>
  <c r="P124"/>
  <c r="J124" i="2" s="1"/>
  <c r="U123" i="1"/>
  <c r="P123"/>
  <c r="J123" i="2" s="1"/>
  <c r="U121" i="1"/>
  <c r="P121"/>
  <c r="J121" i="2" s="1"/>
  <c r="V121" i="1"/>
  <c r="U120"/>
  <c r="P120"/>
  <c r="J120" i="2" s="1"/>
  <c r="V120" i="1"/>
  <c r="U119"/>
  <c r="P119"/>
  <c r="J119" i="2" s="1"/>
  <c r="O119" i="1"/>
  <c r="I119" i="2" s="1"/>
  <c r="C112"/>
  <c r="C113"/>
  <c r="C114"/>
  <c r="C115"/>
  <c r="C116"/>
  <c r="C117"/>
  <c r="D117"/>
  <c r="F117"/>
  <c r="H117"/>
  <c r="J117"/>
  <c r="L117"/>
  <c r="C118"/>
  <c r="E118"/>
  <c r="A112"/>
  <c r="B112"/>
  <c r="A113"/>
  <c r="B113"/>
  <c r="A114"/>
  <c r="B114"/>
  <c r="A115"/>
  <c r="B115"/>
  <c r="A116"/>
  <c r="B116"/>
  <c r="A117"/>
  <c r="B117"/>
  <c r="A118"/>
  <c r="B118"/>
  <c r="V117" i="1"/>
  <c r="P117" i="2" s="1"/>
  <c r="V118" i="1"/>
  <c r="AB118" s="1"/>
  <c r="V118" i="2" s="1"/>
  <c r="J117" i="1"/>
  <c r="R117" s="1"/>
  <c r="K117"/>
  <c r="E117" i="2" s="1"/>
  <c r="L117" i="1"/>
  <c r="M117"/>
  <c r="G117" i="2" s="1"/>
  <c r="N117" i="1"/>
  <c r="O117"/>
  <c r="I117" i="2" s="1"/>
  <c r="P117" i="1"/>
  <c r="Q117"/>
  <c r="K117" i="2" s="1"/>
  <c r="J118" i="1"/>
  <c r="R118" s="1"/>
  <c r="L118" i="2" s="1"/>
  <c r="K118" i="1"/>
  <c r="K119" s="1"/>
  <c r="M118"/>
  <c r="G118" i="2" s="1"/>
  <c r="O118" i="1"/>
  <c r="I118" i="2" s="1"/>
  <c r="K112" i="1"/>
  <c r="K113" s="1"/>
  <c r="K114" s="1"/>
  <c r="K115" s="1"/>
  <c r="K116" s="1"/>
  <c r="E116" i="2" s="1"/>
  <c r="J116" i="1"/>
  <c r="D116" i="2" s="1"/>
  <c r="N116" i="1"/>
  <c r="H116" i="2" s="1"/>
  <c r="O116" i="1"/>
  <c r="I116" i="2" s="1"/>
  <c r="V116" i="1"/>
  <c r="AB116" s="1"/>
  <c r="V116" i="2" s="1"/>
  <c r="J115" i="1"/>
  <c r="D115" i="2" s="1"/>
  <c r="M115" i="1"/>
  <c r="G115" i="2" s="1"/>
  <c r="N115" i="1"/>
  <c r="H115" i="2" s="1"/>
  <c r="U115" i="1"/>
  <c r="AD115" s="1"/>
  <c r="X115" i="2" s="1"/>
  <c r="Y115" i="1"/>
  <c r="S115" i="2" s="1"/>
  <c r="Z115" i="1"/>
  <c r="T115" i="2" s="1"/>
  <c r="O115" i="1"/>
  <c r="I115" i="2" s="1"/>
  <c r="V115" i="1"/>
  <c r="AB115" s="1"/>
  <c r="V115" i="2" s="1"/>
  <c r="J114" i="1"/>
  <c r="N114"/>
  <c r="H114" i="2" s="1"/>
  <c r="O114" i="1"/>
  <c r="I114" i="2" s="1"/>
  <c r="J113" i="1"/>
  <c r="D113" i="2" s="1"/>
  <c r="N113" i="1"/>
  <c r="H113" i="2" s="1"/>
  <c r="O113" i="1"/>
  <c r="I113" i="2" s="1"/>
  <c r="J112" i="1"/>
  <c r="O112"/>
  <c r="I112" i="2" s="1"/>
  <c r="L112" i="1" l="1"/>
  <c r="R112"/>
  <c r="L112" i="2" s="1"/>
  <c r="P118"/>
  <c r="P116"/>
  <c r="O115"/>
  <c r="E114"/>
  <c r="E112"/>
  <c r="AB120" i="1"/>
  <c r="V120" i="2" s="1"/>
  <c r="P120"/>
  <c r="AD120" i="1"/>
  <c r="X120" i="2" s="1"/>
  <c r="O120"/>
  <c r="AD127" i="1"/>
  <c r="X127" i="2" s="1"/>
  <c r="O127"/>
  <c r="AD128" i="1"/>
  <c r="X128" i="2" s="1"/>
  <c r="O128"/>
  <c r="AD129" i="1"/>
  <c r="X129" i="2" s="1"/>
  <c r="O129"/>
  <c r="Q133" i="1"/>
  <c r="K133" i="2" s="1"/>
  <c r="F133"/>
  <c r="AD135" i="1"/>
  <c r="X135" i="2" s="1"/>
  <c r="O135"/>
  <c r="AD136" i="1"/>
  <c r="X136" i="2" s="1"/>
  <c r="O136"/>
  <c r="AD139" i="1"/>
  <c r="X139" i="2" s="1"/>
  <c r="O139"/>
  <c r="Q138" i="1"/>
  <c r="K138" i="2" s="1"/>
  <c r="F138"/>
  <c r="AD137" i="1"/>
  <c r="X137" i="2" s="1"/>
  <c r="Y137" i="1"/>
  <c r="S137" i="2" s="1"/>
  <c r="Z137" i="1"/>
  <c r="T137" i="2" s="1"/>
  <c r="O137"/>
  <c r="X137" i="1"/>
  <c r="AA137"/>
  <c r="U137" i="2" s="1"/>
  <c r="Q136" i="1"/>
  <c r="K136" i="2" s="1"/>
  <c r="F136"/>
  <c r="Q134" i="1"/>
  <c r="K134" i="2" s="1"/>
  <c r="F134"/>
  <c r="Q131" i="1"/>
  <c r="K131" i="2" s="1"/>
  <c r="F131"/>
  <c r="AD130" i="1"/>
  <c r="X130" i="2" s="1"/>
  <c r="Y130" i="1"/>
  <c r="S130" i="2" s="1"/>
  <c r="Z130" i="1"/>
  <c r="T130" i="2" s="1"/>
  <c r="O130"/>
  <c r="X130" i="1"/>
  <c r="AA130"/>
  <c r="U130" i="2" s="1"/>
  <c r="Q125" i="1"/>
  <c r="K125" i="2" s="1"/>
  <c r="F125"/>
  <c r="Q123" i="1"/>
  <c r="K123" i="2" s="1"/>
  <c r="F123"/>
  <c r="Q120" i="1"/>
  <c r="K120" i="2" s="1"/>
  <c r="F120"/>
  <c r="Q126" i="1"/>
  <c r="K126" i="2" s="1"/>
  <c r="F126"/>
  <c r="Q122" i="1"/>
  <c r="K122" i="2" s="1"/>
  <c r="F122"/>
  <c r="Q135" i="1"/>
  <c r="K135" i="2" s="1"/>
  <c r="F135"/>
  <c r="Q130" i="1"/>
  <c r="K130" i="2" s="1"/>
  <c r="F130"/>
  <c r="N112" i="1"/>
  <c r="H112" i="2" s="1"/>
  <c r="L113" i="1"/>
  <c r="R113"/>
  <c r="L113" i="2" s="1"/>
  <c r="L114" i="1"/>
  <c r="R114"/>
  <c r="L114" i="2" s="1"/>
  <c r="U112" i="1"/>
  <c r="M112"/>
  <c r="G112" i="2" s="1"/>
  <c r="M113" i="1"/>
  <c r="G113" i="2" s="1"/>
  <c r="U114" i="1"/>
  <c r="M114"/>
  <c r="G114" i="2" s="1"/>
  <c r="AA115" i="1"/>
  <c r="U115" i="2" s="1"/>
  <c r="X115" i="1"/>
  <c r="L115"/>
  <c r="R115"/>
  <c r="L115" i="2" s="1"/>
  <c r="P118" i="1"/>
  <c r="J118" i="2" s="1"/>
  <c r="N118" i="1"/>
  <c r="H118" i="2" s="1"/>
  <c r="K120" i="1"/>
  <c r="E120" i="2" s="1"/>
  <c r="E119"/>
  <c r="L118" i="1"/>
  <c r="U118"/>
  <c r="U117"/>
  <c r="AB117"/>
  <c r="V117" i="2" s="1"/>
  <c r="D118"/>
  <c r="P115"/>
  <c r="E115"/>
  <c r="D114"/>
  <c r="E113"/>
  <c r="D112"/>
  <c r="AD119" i="1"/>
  <c r="X119" i="2" s="1"/>
  <c r="O119"/>
  <c r="AB121" i="1"/>
  <c r="V121" i="2" s="1"/>
  <c r="P121"/>
  <c r="AD121" i="1"/>
  <c r="X121" i="2" s="1"/>
  <c r="O121"/>
  <c r="AD123" i="1"/>
  <c r="X123" i="2" s="1"/>
  <c r="O123"/>
  <c r="AD124" i="1"/>
  <c r="X124" i="2" s="1"/>
  <c r="O124"/>
  <c r="AD125" i="1"/>
  <c r="X125" i="2" s="1"/>
  <c r="O125"/>
  <c r="AD131" i="1"/>
  <c r="X131" i="2" s="1"/>
  <c r="O131"/>
  <c r="AD132" i="1"/>
  <c r="X132" i="2" s="1"/>
  <c r="O132"/>
  <c r="AD133" i="1"/>
  <c r="X133" i="2" s="1"/>
  <c r="O133"/>
  <c r="AB133" i="1"/>
  <c r="V133" i="2" s="1"/>
  <c r="P133"/>
  <c r="R138"/>
  <c r="AC138" i="1"/>
  <c r="W138" i="2" s="1"/>
  <c r="R134"/>
  <c r="AC134" i="1"/>
  <c r="W134" i="2" s="1"/>
  <c r="Q129" i="1"/>
  <c r="K129" i="2" s="1"/>
  <c r="F129"/>
  <c r="Q127" i="1"/>
  <c r="K127" i="2" s="1"/>
  <c r="F127"/>
  <c r="AD126" i="1"/>
  <c r="X126" i="2" s="1"/>
  <c r="O126"/>
  <c r="Y126" i="1"/>
  <c r="S126" i="2" s="1"/>
  <c r="Z126" i="1"/>
  <c r="T126" i="2" s="1"/>
  <c r="X126" i="1"/>
  <c r="AA126"/>
  <c r="U126" i="2" s="1"/>
  <c r="R122"/>
  <c r="AC122" i="1"/>
  <c r="W122" i="2" s="1"/>
  <c r="Q121" i="1"/>
  <c r="K121" i="2" s="1"/>
  <c r="F121"/>
  <c r="Q119" i="1"/>
  <c r="K119" i="2" s="1"/>
  <c r="F119"/>
  <c r="Q124" i="1"/>
  <c r="K124" i="2" s="1"/>
  <c r="F124"/>
  <c r="Q139" i="1"/>
  <c r="K139" i="2" s="1"/>
  <c r="F139"/>
  <c r="Q137" i="1"/>
  <c r="K137" i="2" s="1"/>
  <c r="F137"/>
  <c r="Q132" i="1"/>
  <c r="K132" i="2" s="1"/>
  <c r="F132"/>
  <c r="Q128" i="1"/>
  <c r="K128" i="2" s="1"/>
  <c r="F128"/>
  <c r="K146" i="1"/>
  <c r="E145" i="2"/>
  <c r="M116" i="1"/>
  <c r="G116" i="2" s="1"/>
  <c r="L116" i="1"/>
  <c r="R116"/>
  <c r="L116" i="2" s="1"/>
  <c r="E121"/>
  <c r="K122" i="1"/>
  <c r="X139"/>
  <c r="R139" i="2" s="1"/>
  <c r="AA139" i="1"/>
  <c r="U139" i="2" s="1"/>
  <c r="Y139" i="1"/>
  <c r="S139" i="2" s="1"/>
  <c r="Z139" i="1"/>
  <c r="T139" i="2" s="1"/>
  <c r="X136" i="1"/>
  <c r="R136" i="2" s="1"/>
  <c r="AA136" i="1"/>
  <c r="U136" i="2" s="1"/>
  <c r="Y136" i="1"/>
  <c r="S136" i="2" s="1"/>
  <c r="Z136" i="1"/>
  <c r="T136" i="2" s="1"/>
  <c r="X135" i="1"/>
  <c r="R135" i="2" s="1"/>
  <c r="AA135" i="1"/>
  <c r="U135" i="2" s="1"/>
  <c r="Y135" i="1"/>
  <c r="S135" i="2" s="1"/>
  <c r="Z135" i="1"/>
  <c r="T135" i="2" s="1"/>
  <c r="X133" i="1"/>
  <c r="R133" i="2" s="1"/>
  <c r="AA133" i="1"/>
  <c r="U133" i="2" s="1"/>
  <c r="Y133" i="1"/>
  <c r="S133" i="2" s="1"/>
  <c r="Z133" i="1"/>
  <c r="T133" i="2" s="1"/>
  <c r="X132" i="1"/>
  <c r="R132" i="2" s="1"/>
  <c r="AA132" i="1"/>
  <c r="U132" i="2" s="1"/>
  <c r="Y132" i="1"/>
  <c r="S132" i="2" s="1"/>
  <c r="Z132" i="1"/>
  <c r="T132" i="2" s="1"/>
  <c r="X131" i="1"/>
  <c r="R131" i="2" s="1"/>
  <c r="AA131" i="1"/>
  <c r="U131" i="2" s="1"/>
  <c r="Y131" i="1"/>
  <c r="S131" i="2" s="1"/>
  <c r="Z131" i="1"/>
  <c r="T131" i="2" s="1"/>
  <c r="Y129" i="1"/>
  <c r="S129" i="2" s="1"/>
  <c r="Z129" i="1"/>
  <c r="T129" i="2" s="1"/>
  <c r="X129" i="1"/>
  <c r="AA129"/>
  <c r="U129" i="2" s="1"/>
  <c r="Y128" i="1"/>
  <c r="S128" i="2" s="1"/>
  <c r="Z128" i="1"/>
  <c r="T128" i="2" s="1"/>
  <c r="X128" i="1"/>
  <c r="AA128"/>
  <c r="U128" i="2" s="1"/>
  <c r="X127" i="1"/>
  <c r="R127" i="2" s="1"/>
  <c r="AA127" i="1"/>
  <c r="U127" i="2" s="1"/>
  <c r="Y127" i="1"/>
  <c r="S127" i="2" s="1"/>
  <c r="Z127" i="1"/>
  <c r="T127" i="2" s="1"/>
  <c r="Y125" i="1"/>
  <c r="S125" i="2" s="1"/>
  <c r="Z125" i="1"/>
  <c r="T125" i="2" s="1"/>
  <c r="X125" i="1"/>
  <c r="AA125"/>
  <c r="U125" i="2" s="1"/>
  <c r="Y124" i="1"/>
  <c r="S124" i="2" s="1"/>
  <c r="Z124" i="1"/>
  <c r="T124" i="2" s="1"/>
  <c r="X124" i="1"/>
  <c r="AA124"/>
  <c r="U124" i="2" s="1"/>
  <c r="Y123" i="1"/>
  <c r="S123" i="2" s="1"/>
  <c r="Z123" i="1"/>
  <c r="T123" i="2" s="1"/>
  <c r="X123" i="1"/>
  <c r="AA123"/>
  <c r="U123" i="2" s="1"/>
  <c r="Y121" i="1"/>
  <c r="S121" i="2" s="1"/>
  <c r="Z121" i="1"/>
  <c r="T121" i="2" s="1"/>
  <c r="X121" i="1"/>
  <c r="AA121"/>
  <c r="U121" i="2" s="1"/>
  <c r="Y120" i="1"/>
  <c r="S120" i="2" s="1"/>
  <c r="Z120" i="1"/>
  <c r="T120" i="2" s="1"/>
  <c r="X120" i="1"/>
  <c r="R120" i="2" s="1"/>
  <c r="AA120" i="1"/>
  <c r="U120" i="2" s="1"/>
  <c r="Y119" i="1"/>
  <c r="S119" i="2" s="1"/>
  <c r="Z119" i="1"/>
  <c r="T119" i="2" s="1"/>
  <c r="X119" i="1"/>
  <c r="AA119"/>
  <c r="U119" i="2" s="1"/>
  <c r="U116" i="1"/>
  <c r="P116"/>
  <c r="J116" i="2" s="1"/>
  <c r="P115" i="1"/>
  <c r="J115" i="2" s="1"/>
  <c r="P114" i="1"/>
  <c r="J114" i="2" s="1"/>
  <c r="V114" i="1"/>
  <c r="U113"/>
  <c r="P113"/>
  <c r="J113" i="2" s="1"/>
  <c r="V113" i="1"/>
  <c r="P112"/>
  <c r="J112" i="2" s="1"/>
  <c r="V112" i="1"/>
  <c r="J18" i="4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B5"/>
  <c r="A106" i="2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05"/>
  <c r="B105"/>
  <c r="C105"/>
  <c r="AB112" i="1" l="1"/>
  <c r="V112" i="2" s="1"/>
  <c r="P112"/>
  <c r="AD113" i="1"/>
  <c r="X113" i="2" s="1"/>
  <c r="O113"/>
  <c r="E146"/>
  <c r="K147" i="1"/>
  <c r="R126" i="2"/>
  <c r="AC126" i="1"/>
  <c r="W126" i="2" s="1"/>
  <c r="AD117" i="1"/>
  <c r="X117" i="2" s="1"/>
  <c r="X117" i="1"/>
  <c r="Z117"/>
  <c r="T117" i="2" s="1"/>
  <c r="O117"/>
  <c r="Y117" i="1"/>
  <c r="S117" i="2" s="1"/>
  <c r="AA117" i="1"/>
  <c r="U117" i="2" s="1"/>
  <c r="Q118" i="1"/>
  <c r="K118" i="2" s="1"/>
  <c r="F118"/>
  <c r="Q115" i="1"/>
  <c r="K115" i="2" s="1"/>
  <c r="F115"/>
  <c r="AD114" i="1"/>
  <c r="X114" i="2" s="1"/>
  <c r="O114"/>
  <c r="Y114" i="1"/>
  <c r="S114" i="2" s="1"/>
  <c r="Z114" i="1"/>
  <c r="T114" i="2" s="1"/>
  <c r="X114" i="1"/>
  <c r="AA114"/>
  <c r="U114" i="2" s="1"/>
  <c r="R130"/>
  <c r="AC130" i="1"/>
  <c r="W130" i="2" s="1"/>
  <c r="R137"/>
  <c r="AC137" i="1"/>
  <c r="W137" i="2" s="1"/>
  <c r="AB113" i="1"/>
  <c r="V113" i="2" s="1"/>
  <c r="P113"/>
  <c r="AB114" i="1"/>
  <c r="V114" i="2" s="1"/>
  <c r="P114"/>
  <c r="AC119" i="1"/>
  <c r="W119" i="2" s="1"/>
  <c r="R119"/>
  <c r="AC121" i="1"/>
  <c r="W121" i="2" s="1"/>
  <c r="R121"/>
  <c r="AC123" i="1"/>
  <c r="W123" i="2" s="1"/>
  <c r="R123"/>
  <c r="AC124" i="1"/>
  <c r="W124" i="2" s="1"/>
  <c r="R124"/>
  <c r="AC125" i="1"/>
  <c r="W125" i="2" s="1"/>
  <c r="R125"/>
  <c r="AC128" i="1"/>
  <c r="W128" i="2" s="1"/>
  <c r="R128"/>
  <c r="AC129" i="1"/>
  <c r="W129" i="2" s="1"/>
  <c r="R129"/>
  <c r="AD118" i="1"/>
  <c r="X118" i="2" s="1"/>
  <c r="O118"/>
  <c r="X118" i="1"/>
  <c r="Z118"/>
  <c r="T118" i="2" s="1"/>
  <c r="AA118" i="1"/>
  <c r="U118" i="2" s="1"/>
  <c r="Y118" i="1"/>
  <c r="S118" i="2" s="1"/>
  <c r="R115"/>
  <c r="AC115" i="1"/>
  <c r="W115" i="2" s="1"/>
  <c r="AD112" i="1"/>
  <c r="X112" i="2" s="1"/>
  <c r="O112"/>
  <c r="Y112" i="1"/>
  <c r="S112" i="2" s="1"/>
  <c r="AA112" i="1"/>
  <c r="U112" i="2" s="1"/>
  <c r="Z112" i="1"/>
  <c r="T112" i="2" s="1"/>
  <c r="X112" i="1"/>
  <c r="Q114"/>
  <c r="K114" i="2" s="1"/>
  <c r="F114"/>
  <c r="Q113" i="1"/>
  <c r="K113" i="2" s="1"/>
  <c r="F113"/>
  <c r="Q112" i="1"/>
  <c r="K112" i="2" s="1"/>
  <c r="F112"/>
  <c r="AD116" i="1"/>
  <c r="X116" i="2" s="1"/>
  <c r="O116"/>
  <c r="Q116" i="1"/>
  <c r="K116" i="2" s="1"/>
  <c r="F116"/>
  <c r="K123" i="1"/>
  <c r="E122" i="2"/>
  <c r="AC139" i="1"/>
  <c r="W139" i="2" s="1"/>
  <c r="AC136" i="1"/>
  <c r="W136" i="2" s="1"/>
  <c r="AC135" i="1"/>
  <c r="W135" i="2" s="1"/>
  <c r="AC133" i="1"/>
  <c r="W133" i="2" s="1"/>
  <c r="AC132" i="1"/>
  <c r="W132" i="2" s="1"/>
  <c r="AC131" i="1"/>
  <c r="W131" i="2" s="1"/>
  <c r="AC127" i="1"/>
  <c r="W127" i="2" s="1"/>
  <c r="AC120" i="1"/>
  <c r="W120" i="2" s="1"/>
  <c r="X116" i="1"/>
  <c r="R116" i="2" s="1"/>
  <c r="AA116" i="1"/>
  <c r="U116" i="2" s="1"/>
  <c r="Y116" i="1"/>
  <c r="S116" i="2" s="1"/>
  <c r="Z116" i="1"/>
  <c r="T116" i="2" s="1"/>
  <c r="Y113" i="1"/>
  <c r="S113" i="2" s="1"/>
  <c r="Z113" i="1"/>
  <c r="T113" i="2" s="1"/>
  <c r="X113" i="1"/>
  <c r="AA113"/>
  <c r="U113" i="2" s="1"/>
  <c r="J111" i="1"/>
  <c r="M111" s="1"/>
  <c r="G111" i="2" s="1"/>
  <c r="N111" i="1"/>
  <c r="H111" i="2" s="1"/>
  <c r="O111" i="1"/>
  <c r="I111" i="2" s="1"/>
  <c r="V111" i="1"/>
  <c r="J110"/>
  <c r="L110"/>
  <c r="F110" i="2" s="1"/>
  <c r="M110" i="1"/>
  <c r="G110" i="2" s="1"/>
  <c r="N110" i="1"/>
  <c r="H110" i="2" s="1"/>
  <c r="P110" i="1"/>
  <c r="J110" i="2" s="1"/>
  <c r="U110" i="1"/>
  <c r="Y110"/>
  <c r="S110" i="2" s="1"/>
  <c r="O110" i="1"/>
  <c r="I110" i="2" s="1"/>
  <c r="V110" i="1"/>
  <c r="J109"/>
  <c r="M109" s="1"/>
  <c r="G109" i="2" s="1"/>
  <c r="N109" i="1"/>
  <c r="H109" i="2" s="1"/>
  <c r="O109" i="1"/>
  <c r="I109" i="2" s="1"/>
  <c r="V109" i="1"/>
  <c r="J108"/>
  <c r="M108"/>
  <c r="G108" i="2" s="1"/>
  <c r="N108" i="1"/>
  <c r="H108" i="2" s="1"/>
  <c r="O108" i="1"/>
  <c r="I108" i="2" s="1"/>
  <c r="V108" i="1"/>
  <c r="J107"/>
  <c r="M107" s="1"/>
  <c r="G107" i="2" s="1"/>
  <c r="N107" i="1"/>
  <c r="H107" i="2" s="1"/>
  <c r="O107" i="1"/>
  <c r="I107" i="2" s="1"/>
  <c r="V107" i="1"/>
  <c r="J106"/>
  <c r="M106"/>
  <c r="G106" i="2" s="1"/>
  <c r="N106" i="1"/>
  <c r="H106" i="2" s="1"/>
  <c r="O106" i="1"/>
  <c r="I106" i="2" s="1"/>
  <c r="J105" i="1"/>
  <c r="M105"/>
  <c r="G105" i="2" s="1"/>
  <c r="N105" i="1"/>
  <c r="H105" i="2" s="1"/>
  <c r="O105" i="1"/>
  <c r="I105" i="2" s="1"/>
  <c r="AB107" i="1" l="1"/>
  <c r="V107" i="2" s="1"/>
  <c r="P107"/>
  <c r="Q110" i="1"/>
  <c r="K110" i="2" s="1"/>
  <c r="AB111" i="1"/>
  <c r="V111" i="2" s="1"/>
  <c r="P111"/>
  <c r="AC113" i="1"/>
  <c r="W113" i="2" s="1"/>
  <c r="R113"/>
  <c r="L105" i="1"/>
  <c r="R105"/>
  <c r="L105" i="2" s="1"/>
  <c r="D105"/>
  <c r="L106" i="1"/>
  <c r="R106"/>
  <c r="L106" i="2" s="1"/>
  <c r="D106"/>
  <c r="AB108" i="1"/>
  <c r="V108" i="2" s="1"/>
  <c r="P108"/>
  <c r="L108" i="1"/>
  <c r="R108"/>
  <c r="L108" i="2" s="1"/>
  <c r="D108"/>
  <c r="AB110" i="1"/>
  <c r="V110" i="2" s="1"/>
  <c r="P110"/>
  <c r="Z110" i="1"/>
  <c r="T110" i="2" s="1"/>
  <c r="X110" i="1"/>
  <c r="AD110"/>
  <c r="X110" i="2" s="1"/>
  <c r="O110"/>
  <c r="R110" i="1"/>
  <c r="L110" i="2" s="1"/>
  <c r="D110"/>
  <c r="U111" i="1"/>
  <c r="AC112"/>
  <c r="W112" i="2" s="1"/>
  <c r="R112"/>
  <c r="R117"/>
  <c r="AC117" i="1"/>
  <c r="W117" i="2" s="1"/>
  <c r="K148" i="1"/>
  <c r="E147" i="2"/>
  <c r="L107" i="1"/>
  <c r="R107"/>
  <c r="L107" i="2" s="1"/>
  <c r="D107"/>
  <c r="AB109" i="1"/>
  <c r="V109" i="2" s="1"/>
  <c r="P109"/>
  <c r="L109" i="1"/>
  <c r="R109"/>
  <c r="L109" i="2" s="1"/>
  <c r="D109"/>
  <c r="L111" i="1"/>
  <c r="R111"/>
  <c r="L111" i="2" s="1"/>
  <c r="D111"/>
  <c r="R118"/>
  <c r="AC118" i="1"/>
  <c r="W118" i="2" s="1"/>
  <c r="AC114" i="1"/>
  <c r="W114" i="2" s="1"/>
  <c r="R114"/>
  <c r="E123"/>
  <c r="K124" i="1"/>
  <c r="AC116"/>
  <c r="W116" i="2" s="1"/>
  <c r="P111" i="1"/>
  <c r="J111" i="2" s="1"/>
  <c r="AA110" i="1"/>
  <c r="U110" i="2" s="1"/>
  <c r="U109" i="1"/>
  <c r="P109"/>
  <c r="J109" i="2" s="1"/>
  <c r="U108" i="1"/>
  <c r="P108"/>
  <c r="J108" i="2" s="1"/>
  <c r="U107" i="1"/>
  <c r="P107"/>
  <c r="J107" i="2" s="1"/>
  <c r="U106" i="1"/>
  <c r="P106"/>
  <c r="J106" i="2" s="1"/>
  <c r="V106" i="1"/>
  <c r="U105"/>
  <c r="P105"/>
  <c r="J105" i="2" s="1"/>
  <c r="V105" i="1"/>
  <c r="B163" i="4"/>
  <c r="B166"/>
  <c r="B160"/>
  <c r="B159"/>
  <c r="B164"/>
  <c r="B165"/>
  <c r="B157"/>
  <c r="B158"/>
  <c r="B155"/>
  <c r="B162"/>
  <c r="B161"/>
  <c r="B154"/>
  <c r="B156"/>
  <c r="B153"/>
  <c r="J147"/>
  <c r="I147"/>
  <c r="H147"/>
  <c r="G147"/>
  <c r="F147"/>
  <c r="E147"/>
  <c r="D147"/>
  <c r="C147"/>
  <c r="B147"/>
  <c r="J146"/>
  <c r="I146"/>
  <c r="H146"/>
  <c r="G146"/>
  <c r="F146"/>
  <c r="E146"/>
  <c r="D146"/>
  <c r="C146"/>
  <c r="B146"/>
  <c r="J145"/>
  <c r="I145"/>
  <c r="H145"/>
  <c r="G145"/>
  <c r="F145"/>
  <c r="E145"/>
  <c r="D145"/>
  <c r="C145"/>
  <c r="B145"/>
  <c r="J144"/>
  <c r="I144"/>
  <c r="H144"/>
  <c r="G144"/>
  <c r="F144"/>
  <c r="E144"/>
  <c r="D144"/>
  <c r="C144"/>
  <c r="B144"/>
  <c r="J143"/>
  <c r="I143"/>
  <c r="H143"/>
  <c r="G143"/>
  <c r="F143"/>
  <c r="E143"/>
  <c r="D143"/>
  <c r="C143"/>
  <c r="B143"/>
  <c r="J142"/>
  <c r="I142"/>
  <c r="H142"/>
  <c r="G142"/>
  <c r="F142"/>
  <c r="E142"/>
  <c r="D142"/>
  <c r="C142"/>
  <c r="B142"/>
  <c r="J141"/>
  <c r="I141"/>
  <c r="H141"/>
  <c r="G141"/>
  <c r="F141"/>
  <c r="E141"/>
  <c r="D141"/>
  <c r="C141"/>
  <c r="B141"/>
  <c r="J140"/>
  <c r="I140"/>
  <c r="H140"/>
  <c r="G140"/>
  <c r="F140"/>
  <c r="E140"/>
  <c r="D140"/>
  <c r="C140"/>
  <c r="B140"/>
  <c r="J139"/>
  <c r="I139"/>
  <c r="H139"/>
  <c r="G139"/>
  <c r="F139"/>
  <c r="E139"/>
  <c r="D139"/>
  <c r="C139"/>
  <c r="B139"/>
  <c r="J138"/>
  <c r="I138"/>
  <c r="H138"/>
  <c r="G138"/>
  <c r="F138"/>
  <c r="E138"/>
  <c r="D138"/>
  <c r="C138"/>
  <c r="B138"/>
  <c r="J137"/>
  <c r="I137"/>
  <c r="H137"/>
  <c r="G137"/>
  <c r="F137"/>
  <c r="E137"/>
  <c r="D137"/>
  <c r="C137"/>
  <c r="B137"/>
  <c r="J136"/>
  <c r="I136"/>
  <c r="H136"/>
  <c r="G136"/>
  <c r="F136"/>
  <c r="E136"/>
  <c r="D136"/>
  <c r="C136"/>
  <c r="B136"/>
  <c r="J135"/>
  <c r="I135"/>
  <c r="H135"/>
  <c r="G135"/>
  <c r="F135"/>
  <c r="E135"/>
  <c r="D135"/>
  <c r="C135"/>
  <c r="B135"/>
  <c r="J134"/>
  <c r="I134"/>
  <c r="H134"/>
  <c r="G134"/>
  <c r="F134"/>
  <c r="E134"/>
  <c r="D134"/>
  <c r="C134"/>
  <c r="B134"/>
  <c r="M147"/>
  <c r="L147"/>
  <c r="M146"/>
  <c r="L146"/>
  <c r="M145"/>
  <c r="L145"/>
  <c r="M144"/>
  <c r="L144"/>
  <c r="M143"/>
  <c r="L143"/>
  <c r="M142"/>
  <c r="L142"/>
  <c r="M141"/>
  <c r="L141"/>
  <c r="M140"/>
  <c r="L140"/>
  <c r="M139"/>
  <c r="L139"/>
  <c r="M138"/>
  <c r="L138"/>
  <c r="M137"/>
  <c r="L137"/>
  <c r="M136"/>
  <c r="L136"/>
  <c r="M135"/>
  <c r="L135"/>
  <c r="M134"/>
  <c r="L134"/>
  <c r="J128"/>
  <c r="I128"/>
  <c r="H128"/>
  <c r="G128"/>
  <c r="M128" s="1"/>
  <c r="F128"/>
  <c r="E128"/>
  <c r="D128"/>
  <c r="C128"/>
  <c r="J127"/>
  <c r="I127"/>
  <c r="H127"/>
  <c r="G127"/>
  <c r="M127" s="1"/>
  <c r="F127"/>
  <c r="E127"/>
  <c r="D127"/>
  <c r="C127"/>
  <c r="J126"/>
  <c r="I126"/>
  <c r="H126"/>
  <c r="G126"/>
  <c r="M126" s="1"/>
  <c r="F126"/>
  <c r="E126"/>
  <c r="D126"/>
  <c r="C126"/>
  <c r="J125"/>
  <c r="I125"/>
  <c r="H125"/>
  <c r="G125"/>
  <c r="M125" s="1"/>
  <c r="F125"/>
  <c r="E125"/>
  <c r="D125"/>
  <c r="C125"/>
  <c r="J124"/>
  <c r="I124"/>
  <c r="H124"/>
  <c r="G124"/>
  <c r="M124" s="1"/>
  <c r="F124"/>
  <c r="E124"/>
  <c r="D124"/>
  <c r="C124"/>
  <c r="J123"/>
  <c r="I123"/>
  <c r="H123"/>
  <c r="G123"/>
  <c r="M123" s="1"/>
  <c r="F123"/>
  <c r="E123"/>
  <c r="D123"/>
  <c r="C123"/>
  <c r="J122"/>
  <c r="I122"/>
  <c r="H122"/>
  <c r="G122"/>
  <c r="M122" s="1"/>
  <c r="F122"/>
  <c r="E122"/>
  <c r="D122"/>
  <c r="C122"/>
  <c r="J121"/>
  <c r="I121"/>
  <c r="H121"/>
  <c r="G121"/>
  <c r="M121" s="1"/>
  <c r="F121"/>
  <c r="E121"/>
  <c r="D121"/>
  <c r="C121"/>
  <c r="J120"/>
  <c r="I120"/>
  <c r="H120"/>
  <c r="G120"/>
  <c r="M120" s="1"/>
  <c r="F120"/>
  <c r="E120"/>
  <c r="D120"/>
  <c r="C120"/>
  <c r="J119"/>
  <c r="I119"/>
  <c r="H119"/>
  <c r="G119"/>
  <c r="M119" s="1"/>
  <c r="F119"/>
  <c r="E119"/>
  <c r="D119"/>
  <c r="C119"/>
  <c r="J118"/>
  <c r="I118"/>
  <c r="H118"/>
  <c r="G118"/>
  <c r="M118" s="1"/>
  <c r="F118"/>
  <c r="E118"/>
  <c r="D118"/>
  <c r="C118"/>
  <c r="J117"/>
  <c r="I117"/>
  <c r="H117"/>
  <c r="G117"/>
  <c r="M117" s="1"/>
  <c r="F117"/>
  <c r="E117"/>
  <c r="D117"/>
  <c r="C117"/>
  <c r="J116"/>
  <c r="I116"/>
  <c r="H116"/>
  <c r="G116"/>
  <c r="M116" s="1"/>
  <c r="F116"/>
  <c r="E116"/>
  <c r="D116"/>
  <c r="C116"/>
  <c r="J115"/>
  <c r="I115"/>
  <c r="H115"/>
  <c r="G115"/>
  <c r="M115" s="1"/>
  <c r="F115"/>
  <c r="E115"/>
  <c r="D115"/>
  <c r="C115"/>
  <c r="T118" i="1"/>
  <c r="N118" i="2" s="1"/>
  <c r="T119" i="1"/>
  <c r="N119" i="2" s="1"/>
  <c r="T120" i="1"/>
  <c r="N120" i="2" s="1"/>
  <c r="T121" i="1"/>
  <c r="N121" i="2" s="1"/>
  <c r="T122" i="1"/>
  <c r="N122" i="2" s="1"/>
  <c r="T123" i="1"/>
  <c r="N123" i="2" s="1"/>
  <c r="T124" i="1"/>
  <c r="N124" i="2" s="1"/>
  <c r="T125" i="1"/>
  <c r="N125" i="2" s="1"/>
  <c r="T126" i="1"/>
  <c r="N126" i="2" s="1"/>
  <c r="T127" i="1"/>
  <c r="N127" i="2" s="1"/>
  <c r="T128" i="1"/>
  <c r="N128" i="2" s="1"/>
  <c r="T129" i="1"/>
  <c r="N129" i="2" s="1"/>
  <c r="T130" i="1"/>
  <c r="N130" i="2" s="1"/>
  <c r="T131" i="1"/>
  <c r="N131" i="2" s="1"/>
  <c r="T132" i="1"/>
  <c r="N132" i="2" s="1"/>
  <c r="T133" i="1"/>
  <c r="N133" i="2" s="1"/>
  <c r="T134" i="1"/>
  <c r="N134" i="2" s="1"/>
  <c r="T135" i="1"/>
  <c r="N135" i="2" s="1"/>
  <c r="T136" i="1"/>
  <c r="N136" i="2" s="1"/>
  <c r="T137" i="1"/>
  <c r="N137" i="2" s="1"/>
  <c r="T138" i="1"/>
  <c r="N138" i="2" s="1"/>
  <c r="T139" i="1"/>
  <c r="N139" i="2" s="1"/>
  <c r="T140" i="1"/>
  <c r="N140" i="2" s="1"/>
  <c r="T141" i="1"/>
  <c r="N141" i="2" s="1"/>
  <c r="T142" i="1"/>
  <c r="N142" i="2" s="1"/>
  <c r="T143" i="1"/>
  <c r="N143" i="2" s="1"/>
  <c r="T144" i="1"/>
  <c r="N144" i="2" s="1"/>
  <c r="T145" i="1"/>
  <c r="N145" i="2" s="1"/>
  <c r="T146" i="1"/>
  <c r="N146" i="2" s="1"/>
  <c r="T147" i="1"/>
  <c r="N147" i="2" s="1"/>
  <c r="T148" i="1"/>
  <c r="N148" i="2" s="1"/>
  <c r="T149" i="1"/>
  <c r="N149" i="2" s="1"/>
  <c r="T150" i="1"/>
  <c r="N150" i="2" s="1"/>
  <c r="T151" i="1"/>
  <c r="N151" i="2" s="1"/>
  <c r="T152" i="1"/>
  <c r="N152" i="2" s="1"/>
  <c r="T153" i="1"/>
  <c r="N153" i="2" s="1"/>
  <c r="T154" i="1"/>
  <c r="N154" i="2" s="1"/>
  <c r="T155" i="1"/>
  <c r="N155" i="2" s="1"/>
  <c r="T156" i="1"/>
  <c r="N156" i="2" s="1"/>
  <c r="T157" i="1"/>
  <c r="N157" i="2" s="1"/>
  <c r="T158" i="1"/>
  <c r="N158" i="2" s="1"/>
  <c r="T159" i="1"/>
  <c r="N159" i="2" s="1"/>
  <c r="T160" i="1"/>
  <c r="N160" i="2" s="1"/>
  <c r="T161" i="1"/>
  <c r="N161" i="2" s="1"/>
  <c r="T162" i="1"/>
  <c r="N162" i="2" s="1"/>
  <c r="T163" i="1"/>
  <c r="N163" i="2" s="1"/>
  <c r="T164" i="1"/>
  <c r="N164" i="2" s="1"/>
  <c r="T165" i="1"/>
  <c r="N165" i="2" s="1"/>
  <c r="T166" i="1"/>
  <c r="N166" i="2" s="1"/>
  <c r="T167" i="1"/>
  <c r="N167" i="2" s="1"/>
  <c r="T168" i="1"/>
  <c r="N168" i="2" s="1"/>
  <c r="T169" i="1"/>
  <c r="N169" i="2" s="1"/>
  <c r="T170" i="1"/>
  <c r="N170" i="2" s="1"/>
  <c r="T171" i="1"/>
  <c r="N171" i="2" s="1"/>
  <c r="T172" i="1"/>
  <c r="N172" i="2" s="1"/>
  <c r="T173" i="1"/>
  <c r="N173" i="2" s="1"/>
  <c r="T174" i="1"/>
  <c r="N174" i="2" s="1"/>
  <c r="T175" i="1"/>
  <c r="N175" i="2" s="1"/>
  <c r="T176" i="1"/>
  <c r="N176" i="2" s="1"/>
  <c r="T177" i="1"/>
  <c r="N177" i="2" s="1"/>
  <c r="T178" i="1"/>
  <c r="N178" i="2" s="1"/>
  <c r="T179" i="1"/>
  <c r="N179" i="2" s="1"/>
  <c r="T180" i="1"/>
  <c r="N180" i="2" s="1"/>
  <c r="T181" i="1"/>
  <c r="N181" i="2" s="1"/>
  <c r="T182" i="1"/>
  <c r="N182" i="2" s="1"/>
  <c r="T183" i="1"/>
  <c r="N183" i="2" s="1"/>
  <c r="T184" i="1"/>
  <c r="N184" i="2" s="1"/>
  <c r="T185" i="1"/>
  <c r="N185" i="2" s="1"/>
  <c r="T186" i="1"/>
  <c r="N186" i="2" s="1"/>
  <c r="T187" i="1"/>
  <c r="N187" i="2" s="1"/>
  <c r="T188" i="1"/>
  <c r="N188" i="2" s="1"/>
  <c r="T112" i="1"/>
  <c r="N112" i="2" s="1"/>
  <c r="T113" i="1"/>
  <c r="N113" i="2" s="1"/>
  <c r="T114" i="1"/>
  <c r="N114" i="2" s="1"/>
  <c r="T115" i="1"/>
  <c r="N115" i="2" s="1"/>
  <c r="T116" i="1"/>
  <c r="N116" i="2" s="1"/>
  <c r="T117" i="1"/>
  <c r="N117" i="2" s="1"/>
  <c r="B128" i="4"/>
  <c r="B127"/>
  <c r="B126"/>
  <c r="B125"/>
  <c r="B124"/>
  <c r="B123"/>
  <c r="B122"/>
  <c r="B121"/>
  <c r="B120"/>
  <c r="B119"/>
  <c r="B118"/>
  <c r="B117"/>
  <c r="B116"/>
  <c r="B115"/>
  <c r="B111"/>
  <c r="B110"/>
  <c r="B109"/>
  <c r="B108"/>
  <c r="B107"/>
  <c r="B106"/>
  <c r="B105"/>
  <c r="B104"/>
  <c r="B103"/>
  <c r="B102"/>
  <c r="B101"/>
  <c r="B100"/>
  <c r="B99"/>
  <c r="B98"/>
  <c r="J92"/>
  <c r="I92"/>
  <c r="H92"/>
  <c r="G92"/>
  <c r="F92"/>
  <c r="E92"/>
  <c r="D92"/>
  <c r="C92"/>
  <c r="B92"/>
  <c r="J91"/>
  <c r="I91"/>
  <c r="H91"/>
  <c r="G91"/>
  <c r="F91"/>
  <c r="E91"/>
  <c r="D91"/>
  <c r="C91"/>
  <c r="B91"/>
  <c r="J90"/>
  <c r="I90"/>
  <c r="H90"/>
  <c r="M90" s="1"/>
  <c r="G90"/>
  <c r="F90"/>
  <c r="E90"/>
  <c r="D90"/>
  <c r="C90"/>
  <c r="B90"/>
  <c r="J89"/>
  <c r="I89"/>
  <c r="H89"/>
  <c r="G89"/>
  <c r="F89"/>
  <c r="E89"/>
  <c r="D89"/>
  <c r="C89"/>
  <c r="B89"/>
  <c r="J88"/>
  <c r="I88"/>
  <c r="H88"/>
  <c r="G88"/>
  <c r="F88"/>
  <c r="E88"/>
  <c r="D88"/>
  <c r="C88"/>
  <c r="B88"/>
  <c r="J87"/>
  <c r="I87"/>
  <c r="H87"/>
  <c r="G87"/>
  <c r="F87"/>
  <c r="E87"/>
  <c r="D87"/>
  <c r="C87"/>
  <c r="B87"/>
  <c r="J86"/>
  <c r="I86"/>
  <c r="H86"/>
  <c r="G86"/>
  <c r="F86"/>
  <c r="E86"/>
  <c r="D86"/>
  <c r="C86"/>
  <c r="B86"/>
  <c r="J85"/>
  <c r="I85"/>
  <c r="H85"/>
  <c r="G85"/>
  <c r="F85"/>
  <c r="E85"/>
  <c r="D85"/>
  <c r="C85"/>
  <c r="B85"/>
  <c r="J84"/>
  <c r="I84"/>
  <c r="H84"/>
  <c r="M84" s="1"/>
  <c r="G84"/>
  <c r="F84"/>
  <c r="E84"/>
  <c r="D84"/>
  <c r="C84"/>
  <c r="B84"/>
  <c r="J83"/>
  <c r="I83"/>
  <c r="H83"/>
  <c r="G83"/>
  <c r="F83"/>
  <c r="E83"/>
  <c r="D83"/>
  <c r="C83"/>
  <c r="B83"/>
  <c r="J82"/>
  <c r="I82"/>
  <c r="H82"/>
  <c r="G82"/>
  <c r="F82"/>
  <c r="E82"/>
  <c r="D82"/>
  <c r="C82"/>
  <c r="B82"/>
  <c r="J81"/>
  <c r="I81"/>
  <c r="H81"/>
  <c r="G81"/>
  <c r="F81"/>
  <c r="E81"/>
  <c r="D81"/>
  <c r="C81"/>
  <c r="B81"/>
  <c r="J80"/>
  <c r="I80"/>
  <c r="H80"/>
  <c r="G80"/>
  <c r="F80"/>
  <c r="E80"/>
  <c r="D80"/>
  <c r="C80"/>
  <c r="B80"/>
  <c r="J79"/>
  <c r="I79"/>
  <c r="H79"/>
  <c r="G79"/>
  <c r="F79"/>
  <c r="E79"/>
  <c r="D79"/>
  <c r="C79"/>
  <c r="B79"/>
  <c r="M92"/>
  <c r="M88"/>
  <c r="M80"/>
  <c r="J73"/>
  <c r="I73"/>
  <c r="H73"/>
  <c r="G73"/>
  <c r="F73"/>
  <c r="E73"/>
  <c r="D73"/>
  <c r="C73"/>
  <c r="J72"/>
  <c r="I72"/>
  <c r="H72"/>
  <c r="G72"/>
  <c r="L72" s="1"/>
  <c r="F72"/>
  <c r="E72"/>
  <c r="D72"/>
  <c r="C72"/>
  <c r="J71"/>
  <c r="I71"/>
  <c r="H71"/>
  <c r="G71"/>
  <c r="F71"/>
  <c r="E71"/>
  <c r="D71"/>
  <c r="C71"/>
  <c r="J70"/>
  <c r="I70"/>
  <c r="H70"/>
  <c r="G70"/>
  <c r="L70" s="1"/>
  <c r="F70"/>
  <c r="E70"/>
  <c r="D70"/>
  <c r="C70"/>
  <c r="J69"/>
  <c r="I69"/>
  <c r="H69"/>
  <c r="G69"/>
  <c r="F69"/>
  <c r="E69"/>
  <c r="D69"/>
  <c r="C69"/>
  <c r="J68"/>
  <c r="I68"/>
  <c r="H68"/>
  <c r="G68"/>
  <c r="L68" s="1"/>
  <c r="F68"/>
  <c r="E68"/>
  <c r="D68"/>
  <c r="C68"/>
  <c r="J67"/>
  <c r="I67"/>
  <c r="H67"/>
  <c r="G67"/>
  <c r="F67"/>
  <c r="E67"/>
  <c r="D67"/>
  <c r="C67"/>
  <c r="J66"/>
  <c r="I66"/>
  <c r="H66"/>
  <c r="G66"/>
  <c r="L66" s="1"/>
  <c r="F66"/>
  <c r="E66"/>
  <c r="D66"/>
  <c r="C66"/>
  <c r="J65"/>
  <c r="I65"/>
  <c r="H65"/>
  <c r="G65"/>
  <c r="F65"/>
  <c r="E65"/>
  <c r="D65"/>
  <c r="C65"/>
  <c r="J64"/>
  <c r="I64"/>
  <c r="H64"/>
  <c r="G64"/>
  <c r="L64" s="1"/>
  <c r="F64"/>
  <c r="E64"/>
  <c r="D64"/>
  <c r="C64"/>
  <c r="J63"/>
  <c r="I63"/>
  <c r="H63"/>
  <c r="G63"/>
  <c r="F63"/>
  <c r="E63"/>
  <c r="D63"/>
  <c r="C63"/>
  <c r="J62"/>
  <c r="I62"/>
  <c r="H62"/>
  <c r="G62"/>
  <c r="L62" s="1"/>
  <c r="F62"/>
  <c r="E62"/>
  <c r="D62"/>
  <c r="C62"/>
  <c r="G60"/>
  <c r="H60"/>
  <c r="I60"/>
  <c r="J60"/>
  <c r="G61"/>
  <c r="H61"/>
  <c r="I61"/>
  <c r="J61"/>
  <c r="F61"/>
  <c r="E61"/>
  <c r="D61"/>
  <c r="C61"/>
  <c r="F60"/>
  <c r="E60"/>
  <c r="D60"/>
  <c r="C60"/>
  <c r="B73"/>
  <c r="B72"/>
  <c r="B71"/>
  <c r="B70"/>
  <c r="B69"/>
  <c r="B68"/>
  <c r="B67"/>
  <c r="B66"/>
  <c r="B65"/>
  <c r="B64"/>
  <c r="B63"/>
  <c r="B62"/>
  <c r="B61"/>
  <c r="B60"/>
  <c r="T105" i="1"/>
  <c r="N105" i="2" s="1"/>
  <c r="T106" i="1"/>
  <c r="N106" i="2" s="1"/>
  <c r="T107" i="1"/>
  <c r="N107" i="2" s="1"/>
  <c r="T108" i="1"/>
  <c r="N108" i="2" s="1"/>
  <c r="T109" i="1"/>
  <c r="N109" i="2" s="1"/>
  <c r="T110" i="1"/>
  <c r="N110" i="2" s="1"/>
  <c r="T111" i="1"/>
  <c r="N111" i="2" s="1"/>
  <c r="I54" i="6"/>
  <c r="S92" i="8" s="1"/>
  <c r="H54" i="6"/>
  <c r="R92" i="8" s="1"/>
  <c r="G54" i="6"/>
  <c r="F54"/>
  <c r="E54"/>
  <c r="P92" i="8" s="1"/>
  <c r="D54" i="6"/>
  <c r="O92" i="8" s="1"/>
  <c r="C54" i="6"/>
  <c r="N92" i="8" s="1"/>
  <c r="B54" i="6"/>
  <c r="M92" i="8" s="1"/>
  <c r="I56" i="6"/>
  <c r="S93" i="8" s="1"/>
  <c r="H56" i="6"/>
  <c r="R93" i="8" s="1"/>
  <c r="G56" i="6"/>
  <c r="F56"/>
  <c r="E56"/>
  <c r="P93" i="8" s="1"/>
  <c r="D56" i="6"/>
  <c r="O93" i="8" s="1"/>
  <c r="C56" i="6"/>
  <c r="N93" i="8" s="1"/>
  <c r="B56" i="6"/>
  <c r="M93" i="8" s="1"/>
  <c r="I44" i="6"/>
  <c r="S81" i="8" s="1"/>
  <c r="H44" i="6"/>
  <c r="R81" i="8" s="1"/>
  <c r="G44" i="6"/>
  <c r="T54" s="1"/>
  <c r="F44"/>
  <c r="G160" i="4" s="1"/>
  <c r="E44" i="6"/>
  <c r="P81" i="8" s="1"/>
  <c r="D44" i="6"/>
  <c r="O81" i="8" s="1"/>
  <c r="C44" i="6"/>
  <c r="N81" i="8" s="1"/>
  <c r="B44" i="6"/>
  <c r="M81" i="8" s="1"/>
  <c r="V53" i="6"/>
  <c r="U53"/>
  <c r="T53"/>
  <c r="S53"/>
  <c r="R53"/>
  <c r="Q53"/>
  <c r="P53"/>
  <c r="O53"/>
  <c r="I53"/>
  <c r="S90" i="8" s="1"/>
  <c r="H53" i="6"/>
  <c r="R90" i="8" s="1"/>
  <c r="G53" i="6"/>
  <c r="H159" i="4" s="1"/>
  <c r="F53" i="6"/>
  <c r="E53"/>
  <c r="P90" i="8" s="1"/>
  <c r="D53" i="6"/>
  <c r="O90" i="8" s="1"/>
  <c r="C53" i="6"/>
  <c r="N90" i="8" s="1"/>
  <c r="B53" i="6"/>
  <c r="M90" i="8" s="1"/>
  <c r="V52" i="6"/>
  <c r="U52"/>
  <c r="T52"/>
  <c r="S52"/>
  <c r="R52"/>
  <c r="Q52"/>
  <c r="P52"/>
  <c r="O52"/>
  <c r="I52"/>
  <c r="S91" i="8" s="1"/>
  <c r="H52" i="6"/>
  <c r="R91" i="8" s="1"/>
  <c r="G52" i="6"/>
  <c r="T55" s="1"/>
  <c r="F52"/>
  <c r="S55" s="1"/>
  <c r="E52"/>
  <c r="P91" i="8" s="1"/>
  <c r="D52" i="6"/>
  <c r="O91" i="8" s="1"/>
  <c r="C52" i="6"/>
  <c r="N91" i="8" s="1"/>
  <c r="B52" i="6"/>
  <c r="M91" i="8" s="1"/>
  <c r="I55" i="6"/>
  <c r="S89" i="8" s="1"/>
  <c r="H55" i="6"/>
  <c r="R89" i="8" s="1"/>
  <c r="G55" i="6"/>
  <c r="F55"/>
  <c r="E55"/>
  <c r="P89" i="8" s="1"/>
  <c r="D55" i="6"/>
  <c r="O89" i="8" s="1"/>
  <c r="C55" i="6"/>
  <c r="N89" i="8" s="1"/>
  <c r="B55" i="6"/>
  <c r="M89" i="8" s="1"/>
  <c r="I48" i="6"/>
  <c r="S84" i="8" s="1"/>
  <c r="H48" i="6"/>
  <c r="R84" i="8" s="1"/>
  <c r="G48" i="6"/>
  <c r="F48"/>
  <c r="E48"/>
  <c r="P84" i="8" s="1"/>
  <c r="D48" i="6"/>
  <c r="O84" i="8" s="1"/>
  <c r="C48" i="6"/>
  <c r="N84" i="8" s="1"/>
  <c r="B48" i="6"/>
  <c r="M84" i="8" s="1"/>
  <c r="V49" i="6"/>
  <c r="U49"/>
  <c r="T49"/>
  <c r="S49"/>
  <c r="R49"/>
  <c r="Q49"/>
  <c r="P49"/>
  <c r="O49"/>
  <c r="I49"/>
  <c r="S87" i="8" s="1"/>
  <c r="H49" i="6"/>
  <c r="R87" i="8" s="1"/>
  <c r="G49" i="6"/>
  <c r="T50" s="1"/>
  <c r="F49"/>
  <c r="S50" s="1"/>
  <c r="E49"/>
  <c r="P87" i="8" s="1"/>
  <c r="D49" i="6"/>
  <c r="O87" i="8" s="1"/>
  <c r="C49" i="6"/>
  <c r="N87" i="8" s="1"/>
  <c r="B49" i="6"/>
  <c r="M87" i="8" s="1"/>
  <c r="I47" i="6"/>
  <c r="S85" i="8" s="1"/>
  <c r="H47" i="6"/>
  <c r="R85" i="8" s="1"/>
  <c r="G47" i="6"/>
  <c r="H155" i="4" s="1"/>
  <c r="F47" i="6"/>
  <c r="G155" i="4" s="1"/>
  <c r="E47" i="6"/>
  <c r="P85" i="8" s="1"/>
  <c r="D47" i="6"/>
  <c r="O85" i="8" s="1"/>
  <c r="C47" i="6"/>
  <c r="N85" i="8" s="1"/>
  <c r="B47" i="6"/>
  <c r="M85" i="8" s="1"/>
  <c r="V47" i="6"/>
  <c r="U47"/>
  <c r="T47"/>
  <c r="S47"/>
  <c r="R47"/>
  <c r="Q47"/>
  <c r="P47"/>
  <c r="O47"/>
  <c r="I51"/>
  <c r="S88" i="8" s="1"/>
  <c r="H51" i="6"/>
  <c r="R88" i="8" s="1"/>
  <c r="G51" i="6"/>
  <c r="T51" s="1"/>
  <c r="F51"/>
  <c r="S51" s="1"/>
  <c r="E51"/>
  <c r="P88" i="8" s="1"/>
  <c r="D51" i="6"/>
  <c r="O88" i="8" s="1"/>
  <c r="C51" i="6"/>
  <c r="N88" i="8" s="1"/>
  <c r="B51" i="6"/>
  <c r="M88" i="8" s="1"/>
  <c r="I50" i="6"/>
  <c r="S86" i="8" s="1"/>
  <c r="H50" i="6"/>
  <c r="R86" i="8" s="1"/>
  <c r="G50" i="6"/>
  <c r="T48" s="1"/>
  <c r="F50"/>
  <c r="E50"/>
  <c r="P86" i="8" s="1"/>
  <c r="D50" i="6"/>
  <c r="O86" i="8" s="1"/>
  <c r="C50" i="6"/>
  <c r="N86" i="8" s="1"/>
  <c r="B50" i="6"/>
  <c r="M86" i="8" s="1"/>
  <c r="V45" i="6"/>
  <c r="U45"/>
  <c r="T45"/>
  <c r="S45"/>
  <c r="R45"/>
  <c r="Q45"/>
  <c r="P45"/>
  <c r="O45"/>
  <c r="I46"/>
  <c r="S82" i="8" s="1"/>
  <c r="H46" i="6"/>
  <c r="R82" i="8" s="1"/>
  <c r="G46" i="6"/>
  <c r="T56" s="1"/>
  <c r="F46"/>
  <c r="S56" s="1"/>
  <c r="E46"/>
  <c r="P82" i="8" s="1"/>
  <c r="D46" i="6"/>
  <c r="O82" i="8" s="1"/>
  <c r="C46" i="6"/>
  <c r="N82" i="8" s="1"/>
  <c r="B46" i="6"/>
  <c r="M82" i="8" s="1"/>
  <c r="V44" i="6"/>
  <c r="U44"/>
  <c r="T44"/>
  <c r="S44"/>
  <c r="R44"/>
  <c r="Q44"/>
  <c r="P44"/>
  <c r="O44"/>
  <c r="I45"/>
  <c r="S83" i="8" s="1"/>
  <c r="H45" i="6"/>
  <c r="R83" i="8" s="1"/>
  <c r="G45" i="6"/>
  <c r="T46" s="1"/>
  <c r="F45"/>
  <c r="G156" i="4" s="1"/>
  <c r="E45" i="6"/>
  <c r="P83" i="8" s="1"/>
  <c r="D45" i="6"/>
  <c r="O83" i="8" s="1"/>
  <c r="C45" i="6"/>
  <c r="N83" i="8" s="1"/>
  <c r="B45" i="6"/>
  <c r="M83" i="8" s="1"/>
  <c r="I43" i="6"/>
  <c r="S80" i="8" s="1"/>
  <c r="H43" i="6"/>
  <c r="R80" i="8" s="1"/>
  <c r="G43" i="6"/>
  <c r="T43" s="1"/>
  <c r="F43"/>
  <c r="S43" s="1"/>
  <c r="E43"/>
  <c r="P80" i="8" s="1"/>
  <c r="D43" i="6"/>
  <c r="O80" i="8" s="1"/>
  <c r="C43" i="6"/>
  <c r="N80" i="8" s="1"/>
  <c r="B43" i="6"/>
  <c r="M80" i="8" s="1"/>
  <c r="V37" i="6"/>
  <c r="U37"/>
  <c r="T37"/>
  <c r="S37"/>
  <c r="R37"/>
  <c r="Q37"/>
  <c r="P37"/>
  <c r="O37"/>
  <c r="K37"/>
  <c r="V36"/>
  <c r="U36"/>
  <c r="T36"/>
  <c r="S36"/>
  <c r="R36"/>
  <c r="Q36"/>
  <c r="P36"/>
  <c r="O36"/>
  <c r="K36"/>
  <c r="V35"/>
  <c r="U35"/>
  <c r="T35"/>
  <c r="S35"/>
  <c r="R35"/>
  <c r="Q35"/>
  <c r="P35"/>
  <c r="O35"/>
  <c r="K35"/>
  <c r="V34"/>
  <c r="U34"/>
  <c r="T34"/>
  <c r="S34"/>
  <c r="R34"/>
  <c r="Q34"/>
  <c r="P34"/>
  <c r="O34"/>
  <c r="K34"/>
  <c r="V33"/>
  <c r="U33"/>
  <c r="T33"/>
  <c r="S33"/>
  <c r="R33"/>
  <c r="Q33"/>
  <c r="P33"/>
  <c r="O33"/>
  <c r="K33"/>
  <c r="V32"/>
  <c r="U32"/>
  <c r="T32"/>
  <c r="S32"/>
  <c r="R32"/>
  <c r="Q32"/>
  <c r="P32"/>
  <c r="O32"/>
  <c r="K32"/>
  <c r="V31"/>
  <c r="U31"/>
  <c r="T31"/>
  <c r="S31"/>
  <c r="R31"/>
  <c r="Q31"/>
  <c r="P31"/>
  <c r="O31"/>
  <c r="K31"/>
  <c r="V30"/>
  <c r="U30"/>
  <c r="T30"/>
  <c r="S30"/>
  <c r="R30"/>
  <c r="Q30"/>
  <c r="P30"/>
  <c r="O30"/>
  <c r="K30"/>
  <c r="V29"/>
  <c r="U29"/>
  <c r="T29"/>
  <c r="S29"/>
  <c r="R29"/>
  <c r="Q29"/>
  <c r="P29"/>
  <c r="O29"/>
  <c r="K29"/>
  <c r="V28"/>
  <c r="U28"/>
  <c r="T28"/>
  <c r="S28"/>
  <c r="R28"/>
  <c r="Q28"/>
  <c r="P28"/>
  <c r="O28"/>
  <c r="K28"/>
  <c r="V27"/>
  <c r="U27"/>
  <c r="T27"/>
  <c r="S27"/>
  <c r="R27"/>
  <c r="Q27"/>
  <c r="P27"/>
  <c r="O27"/>
  <c r="K27"/>
  <c r="V26"/>
  <c r="U26"/>
  <c r="T26"/>
  <c r="S26"/>
  <c r="R26"/>
  <c r="Q26"/>
  <c r="P26"/>
  <c r="O26"/>
  <c r="K26"/>
  <c r="V25"/>
  <c r="U25"/>
  <c r="T25"/>
  <c r="S25"/>
  <c r="R25"/>
  <c r="Q25"/>
  <c r="P25"/>
  <c r="O25"/>
  <c r="K25"/>
  <c r="V24"/>
  <c r="U24"/>
  <c r="T24"/>
  <c r="S24"/>
  <c r="R24"/>
  <c r="Q24"/>
  <c r="P24"/>
  <c r="O24"/>
  <c r="K24"/>
  <c r="V18"/>
  <c r="U18"/>
  <c r="T18"/>
  <c r="S18"/>
  <c r="R18"/>
  <c r="Q18"/>
  <c r="P18"/>
  <c r="O18"/>
  <c r="K18"/>
  <c r="V17"/>
  <c r="U17"/>
  <c r="T17"/>
  <c r="S17"/>
  <c r="R17"/>
  <c r="Q17"/>
  <c r="P17"/>
  <c r="O17"/>
  <c r="K17"/>
  <c r="V16"/>
  <c r="U16"/>
  <c r="T16"/>
  <c r="S16"/>
  <c r="R16"/>
  <c r="Q16"/>
  <c r="P16"/>
  <c r="O16"/>
  <c r="K16"/>
  <c r="V15"/>
  <c r="U15"/>
  <c r="T15"/>
  <c r="S15"/>
  <c r="R15"/>
  <c r="Q15"/>
  <c r="P15"/>
  <c r="O15"/>
  <c r="K15"/>
  <c r="V14"/>
  <c r="U14"/>
  <c r="T14"/>
  <c r="S14"/>
  <c r="R14"/>
  <c r="Q14"/>
  <c r="P14"/>
  <c r="O14"/>
  <c r="K14"/>
  <c r="V13"/>
  <c r="U13"/>
  <c r="T13"/>
  <c r="S13"/>
  <c r="R13"/>
  <c r="Q13"/>
  <c r="P13"/>
  <c r="O13"/>
  <c r="K13"/>
  <c r="V12"/>
  <c r="U12"/>
  <c r="T12"/>
  <c r="S12"/>
  <c r="R12"/>
  <c r="Q12"/>
  <c r="P12"/>
  <c r="O12"/>
  <c r="K12"/>
  <c r="V11"/>
  <c r="U11"/>
  <c r="T11"/>
  <c r="S11"/>
  <c r="R11"/>
  <c r="Q11"/>
  <c r="P11"/>
  <c r="O11"/>
  <c r="K11"/>
  <c r="V10"/>
  <c r="U10"/>
  <c r="T10"/>
  <c r="S10"/>
  <c r="R10"/>
  <c r="Q10"/>
  <c r="P10"/>
  <c r="O10"/>
  <c r="K10"/>
  <c r="V9"/>
  <c r="U9"/>
  <c r="T9"/>
  <c r="S9"/>
  <c r="R9"/>
  <c r="Q9"/>
  <c r="P9"/>
  <c r="O9"/>
  <c r="K9"/>
  <c r="V8"/>
  <c r="U8"/>
  <c r="T8"/>
  <c r="S8"/>
  <c r="R8"/>
  <c r="Q8"/>
  <c r="P8"/>
  <c r="O8"/>
  <c r="K8"/>
  <c r="V7"/>
  <c r="U7"/>
  <c r="T7"/>
  <c r="S7"/>
  <c r="R7"/>
  <c r="Q7"/>
  <c r="P7"/>
  <c r="O7"/>
  <c r="K7"/>
  <c r="V6"/>
  <c r="U6"/>
  <c r="T6"/>
  <c r="S6"/>
  <c r="R6"/>
  <c r="Q6"/>
  <c r="P6"/>
  <c r="O6"/>
  <c r="K6"/>
  <c r="V5"/>
  <c r="U5"/>
  <c r="T5"/>
  <c r="S5"/>
  <c r="R5"/>
  <c r="Q5"/>
  <c r="P5"/>
  <c r="O5"/>
  <c r="K5"/>
  <c r="I56" i="3"/>
  <c r="H56"/>
  <c r="G56"/>
  <c r="H111" i="4" s="1"/>
  <c r="F56" i="3"/>
  <c r="E56"/>
  <c r="D56"/>
  <c r="C56"/>
  <c r="B56"/>
  <c r="I55"/>
  <c r="H55"/>
  <c r="G55"/>
  <c r="H110" i="4" s="1"/>
  <c r="F55" i="3"/>
  <c r="E55"/>
  <c r="D55"/>
  <c r="C55"/>
  <c r="B55"/>
  <c r="I54"/>
  <c r="H54"/>
  <c r="G54"/>
  <c r="T54" s="1"/>
  <c r="F54"/>
  <c r="E54"/>
  <c r="D54"/>
  <c r="C54"/>
  <c r="B54"/>
  <c r="V53"/>
  <c r="U53"/>
  <c r="T53"/>
  <c r="S53"/>
  <c r="R53"/>
  <c r="Q53"/>
  <c r="P53"/>
  <c r="O53"/>
  <c r="I53"/>
  <c r="H53"/>
  <c r="G53"/>
  <c r="H108" i="4" s="1"/>
  <c r="F53" i="3"/>
  <c r="E53"/>
  <c r="D53"/>
  <c r="C53"/>
  <c r="B53"/>
  <c r="V52"/>
  <c r="U52"/>
  <c r="T52"/>
  <c r="S52"/>
  <c r="R52"/>
  <c r="Q52"/>
  <c r="P52"/>
  <c r="O52"/>
  <c r="I52"/>
  <c r="H52"/>
  <c r="G52"/>
  <c r="T55" s="1"/>
  <c r="F52"/>
  <c r="S55" s="1"/>
  <c r="E52"/>
  <c r="D52"/>
  <c r="C52"/>
  <c r="B52"/>
  <c r="I51"/>
  <c r="H51"/>
  <c r="G51"/>
  <c r="H106" i="4" s="1"/>
  <c r="F51" i="3"/>
  <c r="E51"/>
  <c r="D51"/>
  <c r="C51"/>
  <c r="B51"/>
  <c r="I50"/>
  <c r="H50"/>
  <c r="G50"/>
  <c r="H105" i="4" s="1"/>
  <c r="F50" i="3"/>
  <c r="E50"/>
  <c r="D50"/>
  <c r="C50"/>
  <c r="B50"/>
  <c r="V49"/>
  <c r="U49"/>
  <c r="T49"/>
  <c r="S49"/>
  <c r="R49"/>
  <c r="Q49"/>
  <c r="P49"/>
  <c r="O49"/>
  <c r="I49"/>
  <c r="H49"/>
  <c r="G49"/>
  <c r="T50" s="1"/>
  <c r="F49"/>
  <c r="S50" s="1"/>
  <c r="E49"/>
  <c r="D49"/>
  <c r="C49"/>
  <c r="B49"/>
  <c r="I48"/>
  <c r="H48"/>
  <c r="G48"/>
  <c r="H103" i="4" s="1"/>
  <c r="F48" i="3"/>
  <c r="E48"/>
  <c r="D48"/>
  <c r="C48"/>
  <c r="B48"/>
  <c r="V47"/>
  <c r="U47"/>
  <c r="T47"/>
  <c r="S47"/>
  <c r="R47"/>
  <c r="Q47"/>
  <c r="P47"/>
  <c r="O47"/>
  <c r="I47"/>
  <c r="H47"/>
  <c r="G47"/>
  <c r="T51" s="1"/>
  <c r="F47"/>
  <c r="S51" s="1"/>
  <c r="E47"/>
  <c r="D47"/>
  <c r="C47"/>
  <c r="B47"/>
  <c r="I46"/>
  <c r="H46"/>
  <c r="G46"/>
  <c r="T48" s="1"/>
  <c r="F46"/>
  <c r="E46"/>
  <c r="D46"/>
  <c r="C46"/>
  <c r="B46"/>
  <c r="V45"/>
  <c r="U45"/>
  <c r="T45"/>
  <c r="S45"/>
  <c r="R45"/>
  <c r="Q45"/>
  <c r="P45"/>
  <c r="O45"/>
  <c r="I45"/>
  <c r="H45"/>
  <c r="G45"/>
  <c r="T56" s="1"/>
  <c r="F45"/>
  <c r="S56" s="1"/>
  <c r="E45"/>
  <c r="D45"/>
  <c r="C45"/>
  <c r="B45"/>
  <c r="V44"/>
  <c r="U44"/>
  <c r="T44"/>
  <c r="S44"/>
  <c r="R44"/>
  <c r="Q44"/>
  <c r="P44"/>
  <c r="O44"/>
  <c r="I44"/>
  <c r="H44"/>
  <c r="G44"/>
  <c r="T46" s="1"/>
  <c r="F44"/>
  <c r="E44"/>
  <c r="D44"/>
  <c r="C44"/>
  <c r="B44"/>
  <c r="I43"/>
  <c r="H43"/>
  <c r="G43"/>
  <c r="T43" s="1"/>
  <c r="F43"/>
  <c r="S43" s="1"/>
  <c r="E43"/>
  <c r="D43"/>
  <c r="C43"/>
  <c r="B43"/>
  <c r="V37"/>
  <c r="U37"/>
  <c r="T37"/>
  <c r="S37"/>
  <c r="R37"/>
  <c r="Q37"/>
  <c r="P37"/>
  <c r="O37"/>
  <c r="K37"/>
  <c r="V36"/>
  <c r="U36"/>
  <c r="T36"/>
  <c r="S36"/>
  <c r="R36"/>
  <c r="Q36"/>
  <c r="P36"/>
  <c r="O36"/>
  <c r="K36"/>
  <c r="V35"/>
  <c r="U35"/>
  <c r="T35"/>
  <c r="S35"/>
  <c r="R35"/>
  <c r="Q35"/>
  <c r="P35"/>
  <c r="O35"/>
  <c r="K35"/>
  <c r="V34"/>
  <c r="U34"/>
  <c r="T34"/>
  <c r="S34"/>
  <c r="R34"/>
  <c r="Q34"/>
  <c r="P34"/>
  <c r="O34"/>
  <c r="K34"/>
  <c r="V33"/>
  <c r="U33"/>
  <c r="T33"/>
  <c r="S33"/>
  <c r="R33"/>
  <c r="Q33"/>
  <c r="P33"/>
  <c r="O33"/>
  <c r="K33"/>
  <c r="V32"/>
  <c r="U32"/>
  <c r="T32"/>
  <c r="S32"/>
  <c r="R32"/>
  <c r="Q32"/>
  <c r="P32"/>
  <c r="O32"/>
  <c r="K32"/>
  <c r="V31"/>
  <c r="U31"/>
  <c r="T31"/>
  <c r="S31"/>
  <c r="R31"/>
  <c r="Q31"/>
  <c r="P31"/>
  <c r="O31"/>
  <c r="K31"/>
  <c r="V30"/>
  <c r="U30"/>
  <c r="T30"/>
  <c r="S30"/>
  <c r="R30"/>
  <c r="Q30"/>
  <c r="P30"/>
  <c r="O30"/>
  <c r="K30"/>
  <c r="V29"/>
  <c r="U29"/>
  <c r="T29"/>
  <c r="S29"/>
  <c r="R29"/>
  <c r="Q29"/>
  <c r="P29"/>
  <c r="O29"/>
  <c r="K29"/>
  <c r="V28"/>
  <c r="U28"/>
  <c r="T28"/>
  <c r="S28"/>
  <c r="R28"/>
  <c r="Q28"/>
  <c r="P28"/>
  <c r="O28"/>
  <c r="K28"/>
  <c r="V27"/>
  <c r="U27"/>
  <c r="T27"/>
  <c r="S27"/>
  <c r="R27"/>
  <c r="Q27"/>
  <c r="P27"/>
  <c r="O27"/>
  <c r="K27"/>
  <c r="V26"/>
  <c r="U26"/>
  <c r="T26"/>
  <c r="S26"/>
  <c r="R26"/>
  <c r="Q26"/>
  <c r="P26"/>
  <c r="O26"/>
  <c r="K26"/>
  <c r="V25"/>
  <c r="U25"/>
  <c r="T25"/>
  <c r="S25"/>
  <c r="R25"/>
  <c r="Q25"/>
  <c r="P25"/>
  <c r="O25"/>
  <c r="K25"/>
  <c r="V24"/>
  <c r="U24"/>
  <c r="T24"/>
  <c r="S24"/>
  <c r="R24"/>
  <c r="Q24"/>
  <c r="P24"/>
  <c r="O24"/>
  <c r="K24"/>
  <c r="V18"/>
  <c r="U18"/>
  <c r="T18"/>
  <c r="S18"/>
  <c r="R18"/>
  <c r="Q18"/>
  <c r="P18"/>
  <c r="O18"/>
  <c r="K18"/>
  <c r="V17"/>
  <c r="U17"/>
  <c r="T17"/>
  <c r="S17"/>
  <c r="R17"/>
  <c r="Q17"/>
  <c r="P17"/>
  <c r="O17"/>
  <c r="K17"/>
  <c r="V16"/>
  <c r="U16"/>
  <c r="T16"/>
  <c r="S16"/>
  <c r="R16"/>
  <c r="Q16"/>
  <c r="P16"/>
  <c r="O16"/>
  <c r="K16"/>
  <c r="V15"/>
  <c r="U15"/>
  <c r="T15"/>
  <c r="S15"/>
  <c r="R15"/>
  <c r="Q15"/>
  <c r="P15"/>
  <c r="O15"/>
  <c r="K15"/>
  <c r="V14"/>
  <c r="U14"/>
  <c r="T14"/>
  <c r="S14"/>
  <c r="R14"/>
  <c r="Q14"/>
  <c r="P14"/>
  <c r="O14"/>
  <c r="K14"/>
  <c r="V13"/>
  <c r="U13"/>
  <c r="T13"/>
  <c r="S13"/>
  <c r="R13"/>
  <c r="Q13"/>
  <c r="P13"/>
  <c r="O13"/>
  <c r="K13"/>
  <c r="V12"/>
  <c r="U12"/>
  <c r="T12"/>
  <c r="S12"/>
  <c r="R12"/>
  <c r="Q12"/>
  <c r="P12"/>
  <c r="O12"/>
  <c r="K12"/>
  <c r="V11"/>
  <c r="U11"/>
  <c r="T11"/>
  <c r="S11"/>
  <c r="R11"/>
  <c r="Q11"/>
  <c r="P11"/>
  <c r="O11"/>
  <c r="K11"/>
  <c r="V10"/>
  <c r="U10"/>
  <c r="T10"/>
  <c r="S10"/>
  <c r="R10"/>
  <c r="Q10"/>
  <c r="P10"/>
  <c r="O10"/>
  <c r="K10"/>
  <c r="V9"/>
  <c r="U9"/>
  <c r="T9"/>
  <c r="S9"/>
  <c r="R9"/>
  <c r="Q9"/>
  <c r="P9"/>
  <c r="O9"/>
  <c r="K9"/>
  <c r="V8"/>
  <c r="U8"/>
  <c r="T8"/>
  <c r="S8"/>
  <c r="R8"/>
  <c r="Q8"/>
  <c r="P8"/>
  <c r="O8"/>
  <c r="K8"/>
  <c r="V7"/>
  <c r="U7"/>
  <c r="T7"/>
  <c r="S7"/>
  <c r="R7"/>
  <c r="Q7"/>
  <c r="P7"/>
  <c r="O7"/>
  <c r="K7"/>
  <c r="V6"/>
  <c r="U6"/>
  <c r="T6"/>
  <c r="S6"/>
  <c r="R6"/>
  <c r="Q6"/>
  <c r="P6"/>
  <c r="O6"/>
  <c r="K6"/>
  <c r="V5"/>
  <c r="U5"/>
  <c r="T5"/>
  <c r="S5"/>
  <c r="R5"/>
  <c r="Q5"/>
  <c r="P5"/>
  <c r="O5"/>
  <c r="K5"/>
  <c r="O6" i="5"/>
  <c r="P6"/>
  <c r="Q6"/>
  <c r="R6"/>
  <c r="S6"/>
  <c r="T6"/>
  <c r="U6"/>
  <c r="V6"/>
  <c r="O7"/>
  <c r="P7"/>
  <c r="Q7"/>
  <c r="R7"/>
  <c r="S7"/>
  <c r="T7"/>
  <c r="U7"/>
  <c r="V7"/>
  <c r="O8"/>
  <c r="P8"/>
  <c r="Q8"/>
  <c r="R8"/>
  <c r="S8"/>
  <c r="T8"/>
  <c r="U8"/>
  <c r="V8"/>
  <c r="O9"/>
  <c r="P9"/>
  <c r="Q9"/>
  <c r="R9"/>
  <c r="S9"/>
  <c r="T9"/>
  <c r="U9"/>
  <c r="V9"/>
  <c r="O10"/>
  <c r="P10"/>
  <c r="Q10"/>
  <c r="R10"/>
  <c r="S10"/>
  <c r="T10"/>
  <c r="U10"/>
  <c r="V10"/>
  <c r="O11"/>
  <c r="P11"/>
  <c r="Q11"/>
  <c r="R11"/>
  <c r="S11"/>
  <c r="T11"/>
  <c r="U11"/>
  <c r="V11"/>
  <c r="O12"/>
  <c r="P12"/>
  <c r="Q12"/>
  <c r="R12"/>
  <c r="S12"/>
  <c r="T12"/>
  <c r="U12"/>
  <c r="V12"/>
  <c r="O13"/>
  <c r="P13"/>
  <c r="Q13"/>
  <c r="R13"/>
  <c r="S13"/>
  <c r="T13"/>
  <c r="U13"/>
  <c r="V13"/>
  <c r="O14"/>
  <c r="P14"/>
  <c r="Q14"/>
  <c r="R14"/>
  <c r="S14"/>
  <c r="T14"/>
  <c r="U14"/>
  <c r="V14"/>
  <c r="O15"/>
  <c r="P15"/>
  <c r="Q15"/>
  <c r="R15"/>
  <c r="S15"/>
  <c r="T15"/>
  <c r="U15"/>
  <c r="V15"/>
  <c r="O16"/>
  <c r="P16"/>
  <c r="Q16"/>
  <c r="R16"/>
  <c r="S16"/>
  <c r="T16"/>
  <c r="U16"/>
  <c r="V16"/>
  <c r="O17"/>
  <c r="P17"/>
  <c r="Q17"/>
  <c r="R17"/>
  <c r="S17"/>
  <c r="T17"/>
  <c r="U17"/>
  <c r="V17"/>
  <c r="O18"/>
  <c r="P18"/>
  <c r="Q18"/>
  <c r="R18"/>
  <c r="S18"/>
  <c r="T18"/>
  <c r="U18"/>
  <c r="V18"/>
  <c r="P5"/>
  <c r="Q5"/>
  <c r="R5"/>
  <c r="S5"/>
  <c r="T5"/>
  <c r="U5"/>
  <c r="V5"/>
  <c r="O5"/>
  <c r="B92" i="2"/>
  <c r="B94"/>
  <c r="B96"/>
  <c r="BL14"/>
  <c r="BM14"/>
  <c r="BN14"/>
  <c r="BL15"/>
  <c r="BM15"/>
  <c r="BN15"/>
  <c r="BL16"/>
  <c r="BM16"/>
  <c r="BN16"/>
  <c r="BT16"/>
  <c r="BL17"/>
  <c r="BM17"/>
  <c r="BN17"/>
  <c r="BT17"/>
  <c r="BL18"/>
  <c r="BM18"/>
  <c r="BN18"/>
  <c r="BT18"/>
  <c r="BL19"/>
  <c r="BM19"/>
  <c r="BN19"/>
  <c r="BP19"/>
  <c r="BQ19"/>
  <c r="BR19"/>
  <c r="BS19"/>
  <c r="BT19"/>
  <c r="BV19"/>
  <c r="BL20"/>
  <c r="BM20"/>
  <c r="BN20"/>
  <c r="BT20"/>
  <c r="BL21"/>
  <c r="BM21"/>
  <c r="BN21"/>
  <c r="BP21"/>
  <c r="BQ21"/>
  <c r="BR21"/>
  <c r="BS21"/>
  <c r="BT21"/>
  <c r="BU21"/>
  <c r="BV21"/>
  <c r="BL22"/>
  <c r="BM22"/>
  <c r="BN22"/>
  <c r="BP22"/>
  <c r="BQ22"/>
  <c r="BR22"/>
  <c r="BS22"/>
  <c r="BT22"/>
  <c r="BU22"/>
  <c r="BV22"/>
  <c r="BL23"/>
  <c r="BM23"/>
  <c r="BN23"/>
  <c r="BP23"/>
  <c r="BQ23"/>
  <c r="BR23"/>
  <c r="BS23"/>
  <c r="BT23"/>
  <c r="BU23"/>
  <c r="BV23"/>
  <c r="BL24"/>
  <c r="BM24"/>
  <c r="BN24"/>
  <c r="BP24"/>
  <c r="BQ24"/>
  <c r="BR24"/>
  <c r="BS24"/>
  <c r="BT24"/>
  <c r="BU24"/>
  <c r="BV24"/>
  <c r="BL25"/>
  <c r="BM25"/>
  <c r="BN25"/>
  <c r="BP25"/>
  <c r="BQ25"/>
  <c r="BR25"/>
  <c r="BS25"/>
  <c r="BT25"/>
  <c r="BU25"/>
  <c r="BV25"/>
  <c r="BL26"/>
  <c r="BM26"/>
  <c r="BN26"/>
  <c r="BP26"/>
  <c r="BQ26"/>
  <c r="BR26"/>
  <c r="BS26"/>
  <c r="BT26"/>
  <c r="BU26"/>
  <c r="BV26"/>
  <c r="BL27"/>
  <c r="BM27"/>
  <c r="BN27"/>
  <c r="BP27"/>
  <c r="BQ27"/>
  <c r="BR27"/>
  <c r="BS27"/>
  <c r="BT27"/>
  <c r="BU27"/>
  <c r="BV27"/>
  <c r="BL28"/>
  <c r="BM28"/>
  <c r="BN28"/>
  <c r="BP28"/>
  <c r="BQ28"/>
  <c r="BR28"/>
  <c r="BS28"/>
  <c r="BT28"/>
  <c r="BU28"/>
  <c r="BV28"/>
  <c r="BL29"/>
  <c r="BM29"/>
  <c r="BN29"/>
  <c r="BP29"/>
  <c r="BQ29"/>
  <c r="BR29"/>
  <c r="BS29"/>
  <c r="BT29"/>
  <c r="BU29"/>
  <c r="BV29"/>
  <c r="BL30"/>
  <c r="BM30"/>
  <c r="BN30"/>
  <c r="BP30"/>
  <c r="BQ30"/>
  <c r="BR30"/>
  <c r="BS30"/>
  <c r="BT30"/>
  <c r="BU30"/>
  <c r="BV30"/>
  <c r="BL31"/>
  <c r="BM31"/>
  <c r="BN31"/>
  <c r="BP31"/>
  <c r="BQ31"/>
  <c r="BR31"/>
  <c r="BS31"/>
  <c r="BT31"/>
  <c r="BU31"/>
  <c r="BV31"/>
  <c r="BL32"/>
  <c r="BM32"/>
  <c r="BN32"/>
  <c r="BP32"/>
  <c r="BQ32"/>
  <c r="BR32"/>
  <c r="BS32"/>
  <c r="BT32"/>
  <c r="BU32"/>
  <c r="BV32"/>
  <c r="BL33"/>
  <c r="BM33"/>
  <c r="BN33"/>
  <c r="BP33"/>
  <c r="BQ33"/>
  <c r="BR33"/>
  <c r="BS33"/>
  <c r="BT33"/>
  <c r="BU33"/>
  <c r="BV33"/>
  <c r="BL34"/>
  <c r="BM34"/>
  <c r="BN34"/>
  <c r="BP34"/>
  <c r="BQ34"/>
  <c r="BR34"/>
  <c r="BS34"/>
  <c r="BT34"/>
  <c r="BU34"/>
  <c r="BV34"/>
  <c r="BL35"/>
  <c r="BM35"/>
  <c r="BN35"/>
  <c r="BP35"/>
  <c r="BQ35"/>
  <c r="BR35"/>
  <c r="BS35"/>
  <c r="BT35"/>
  <c r="BU35"/>
  <c r="BV35"/>
  <c r="BL36"/>
  <c r="BM36"/>
  <c r="BN36"/>
  <c r="BP36"/>
  <c r="BQ36"/>
  <c r="BR36"/>
  <c r="BS36"/>
  <c r="BT36"/>
  <c r="BU36"/>
  <c r="BV36"/>
  <c r="BL37"/>
  <c r="BM37"/>
  <c r="BN37"/>
  <c r="BP37"/>
  <c r="BQ37"/>
  <c r="BR37"/>
  <c r="BS37"/>
  <c r="BT37"/>
  <c r="BU37"/>
  <c r="BV37"/>
  <c r="BL38"/>
  <c r="BM38"/>
  <c r="BN38"/>
  <c r="BP38"/>
  <c r="BQ38"/>
  <c r="BR38"/>
  <c r="BS38"/>
  <c r="BT38"/>
  <c r="BU38"/>
  <c r="BV38"/>
  <c r="BL39"/>
  <c r="BM39"/>
  <c r="BN39"/>
  <c r="BP39"/>
  <c r="BQ39"/>
  <c r="BR39"/>
  <c r="BS39"/>
  <c r="BT39"/>
  <c r="BU39"/>
  <c r="BV39"/>
  <c r="BL40"/>
  <c r="BM40"/>
  <c r="BN40"/>
  <c r="BP40"/>
  <c r="BQ40"/>
  <c r="BR40"/>
  <c r="BS40"/>
  <c r="BT40"/>
  <c r="BU40"/>
  <c r="BV40"/>
  <c r="BL41"/>
  <c r="BM41"/>
  <c r="BN41"/>
  <c r="BP41"/>
  <c r="BQ41"/>
  <c r="BR41"/>
  <c r="BS41"/>
  <c r="BT41"/>
  <c r="BU41"/>
  <c r="BV41"/>
  <c r="BL42"/>
  <c r="BM42"/>
  <c r="BN42"/>
  <c r="BP42"/>
  <c r="BQ42"/>
  <c r="BR42"/>
  <c r="BS42"/>
  <c r="BT42"/>
  <c r="BU42"/>
  <c r="BV42"/>
  <c r="BL43"/>
  <c r="BM43"/>
  <c r="BN43"/>
  <c r="BP43"/>
  <c r="BQ43"/>
  <c r="BR43"/>
  <c r="BS43"/>
  <c r="BT43"/>
  <c r="BU43"/>
  <c r="BV43"/>
  <c r="BL44"/>
  <c r="BM44"/>
  <c r="BN44"/>
  <c r="BP44"/>
  <c r="BQ44"/>
  <c r="BR44"/>
  <c r="BS44"/>
  <c r="BT44"/>
  <c r="BU44"/>
  <c r="BV44"/>
  <c r="BL45"/>
  <c r="BM45"/>
  <c r="BN45"/>
  <c r="BP45"/>
  <c r="BQ45"/>
  <c r="BR45"/>
  <c r="BS45"/>
  <c r="BT45"/>
  <c r="BU45"/>
  <c r="BV45"/>
  <c r="BL46"/>
  <c r="BM46"/>
  <c r="BN46"/>
  <c r="BP46"/>
  <c r="BQ46"/>
  <c r="BR46"/>
  <c r="BS46"/>
  <c r="BT46"/>
  <c r="BU46"/>
  <c r="BV46"/>
  <c r="BL47"/>
  <c r="BM47"/>
  <c r="BN47"/>
  <c r="BP47"/>
  <c r="BQ47"/>
  <c r="BR47"/>
  <c r="BS47"/>
  <c r="BT47"/>
  <c r="BU47"/>
  <c r="BV47"/>
  <c r="BL48"/>
  <c r="BM48"/>
  <c r="BN48"/>
  <c r="BP48"/>
  <c r="BQ48"/>
  <c r="BR48"/>
  <c r="BS48"/>
  <c r="BT48"/>
  <c r="BU48"/>
  <c r="BV48"/>
  <c r="BL49"/>
  <c r="BM49"/>
  <c r="BN49"/>
  <c r="BP49"/>
  <c r="BQ49"/>
  <c r="BR49"/>
  <c r="BS49"/>
  <c r="BT49"/>
  <c r="BU49"/>
  <c r="BV49"/>
  <c r="BL50"/>
  <c r="BM50"/>
  <c r="BN50"/>
  <c r="BP50"/>
  <c r="BQ50"/>
  <c r="BR50"/>
  <c r="BS50"/>
  <c r="BT50"/>
  <c r="BU50"/>
  <c r="BV50"/>
  <c r="BL51"/>
  <c r="BM51"/>
  <c r="BN51"/>
  <c r="BP51"/>
  <c r="BQ51"/>
  <c r="BR51"/>
  <c r="BS51"/>
  <c r="BT51"/>
  <c r="BU51"/>
  <c r="BV51"/>
  <c r="BL52"/>
  <c r="BM52"/>
  <c r="BN52"/>
  <c r="BP52"/>
  <c r="BQ52"/>
  <c r="BR52"/>
  <c r="BS52"/>
  <c r="BT52"/>
  <c r="BU52"/>
  <c r="BV52"/>
  <c r="BL53"/>
  <c r="BM53"/>
  <c r="BN53"/>
  <c r="BP53"/>
  <c r="BQ53"/>
  <c r="BR53"/>
  <c r="BS53"/>
  <c r="BT53"/>
  <c r="BU53"/>
  <c r="BV53"/>
  <c r="BL54"/>
  <c r="BM54"/>
  <c r="BN54"/>
  <c r="BP54"/>
  <c r="BQ54"/>
  <c r="BR54"/>
  <c r="BS54"/>
  <c r="BT54"/>
  <c r="BU54"/>
  <c r="BV54"/>
  <c r="BL55"/>
  <c r="BM55"/>
  <c r="BN55"/>
  <c r="BP55"/>
  <c r="BQ55"/>
  <c r="BR55"/>
  <c r="BS55"/>
  <c r="BT55"/>
  <c r="BU55"/>
  <c r="BV55"/>
  <c r="BL56"/>
  <c r="BM56"/>
  <c r="BN56"/>
  <c r="BP56"/>
  <c r="BQ56"/>
  <c r="BR56"/>
  <c r="BS56"/>
  <c r="BT56"/>
  <c r="BU56"/>
  <c r="BV56"/>
  <c r="BL57"/>
  <c r="BM57"/>
  <c r="BN57"/>
  <c r="BP57"/>
  <c r="BQ57"/>
  <c r="BR57"/>
  <c r="BS57"/>
  <c r="BT57"/>
  <c r="BU57"/>
  <c r="BV57"/>
  <c r="BL58"/>
  <c r="BM58"/>
  <c r="BN58"/>
  <c r="BP58"/>
  <c r="BQ58"/>
  <c r="BR58"/>
  <c r="BS58"/>
  <c r="BT58"/>
  <c r="BU58"/>
  <c r="BV58"/>
  <c r="BL59"/>
  <c r="BM59"/>
  <c r="BN59"/>
  <c r="BP59"/>
  <c r="BQ59"/>
  <c r="BR59"/>
  <c r="BS59"/>
  <c r="BT59"/>
  <c r="BU59"/>
  <c r="BV59"/>
  <c r="BL60"/>
  <c r="BM60"/>
  <c r="BN60"/>
  <c r="BP60"/>
  <c r="BQ60"/>
  <c r="BR60"/>
  <c r="BS60"/>
  <c r="BT60"/>
  <c r="BU60"/>
  <c r="BV60"/>
  <c r="BL61"/>
  <c r="BM61"/>
  <c r="BN61"/>
  <c r="BP61"/>
  <c r="BQ61"/>
  <c r="BR61"/>
  <c r="BS61"/>
  <c r="BT61"/>
  <c r="BU61"/>
  <c r="BV61"/>
  <c r="BL62"/>
  <c r="BM62"/>
  <c r="BN62"/>
  <c r="BP62"/>
  <c r="BQ62"/>
  <c r="BR62"/>
  <c r="BS62"/>
  <c r="BT62"/>
  <c r="BU62"/>
  <c r="BV62"/>
  <c r="BL63"/>
  <c r="BM63"/>
  <c r="BN63"/>
  <c r="BP63"/>
  <c r="BQ63"/>
  <c r="BR63"/>
  <c r="BS63"/>
  <c r="BT63"/>
  <c r="BU63"/>
  <c r="BV63"/>
  <c r="BL64"/>
  <c r="BM64"/>
  <c r="BN64"/>
  <c r="BP64"/>
  <c r="BQ64"/>
  <c r="BR64"/>
  <c r="BS64"/>
  <c r="BT64"/>
  <c r="BU64"/>
  <c r="BV64"/>
  <c r="BL65"/>
  <c r="BM65"/>
  <c r="BN65"/>
  <c r="BP65"/>
  <c r="BQ65"/>
  <c r="BR65"/>
  <c r="BS65"/>
  <c r="BT65"/>
  <c r="BU65"/>
  <c r="BV65"/>
  <c r="BL66"/>
  <c r="BM66"/>
  <c r="BN66"/>
  <c r="BP66"/>
  <c r="BQ66"/>
  <c r="BR66"/>
  <c r="BS66"/>
  <c r="BT66"/>
  <c r="BU66"/>
  <c r="BV66"/>
  <c r="BL67"/>
  <c r="BM67"/>
  <c r="BN67"/>
  <c r="BP67"/>
  <c r="BQ67"/>
  <c r="BR67"/>
  <c r="BS67"/>
  <c r="BT67"/>
  <c r="BU67"/>
  <c r="BV67"/>
  <c r="BL68"/>
  <c r="BM68"/>
  <c r="BN68"/>
  <c r="BP68"/>
  <c r="BQ68"/>
  <c r="BR68"/>
  <c r="BS68"/>
  <c r="BT68"/>
  <c r="BU68"/>
  <c r="BV68"/>
  <c r="BL69"/>
  <c r="BM69"/>
  <c r="BN69"/>
  <c r="BP69"/>
  <c r="BQ69"/>
  <c r="BR69"/>
  <c r="BS69"/>
  <c r="BT69"/>
  <c r="BU69"/>
  <c r="BV69"/>
  <c r="BL70"/>
  <c r="BM70"/>
  <c r="BN70"/>
  <c r="BP70"/>
  <c r="BQ70"/>
  <c r="BR70"/>
  <c r="BS70"/>
  <c r="BT70"/>
  <c r="BU70"/>
  <c r="BV70"/>
  <c r="BL71"/>
  <c r="BM71"/>
  <c r="BN71"/>
  <c r="BP71"/>
  <c r="BQ71"/>
  <c r="BR71"/>
  <c r="BS71"/>
  <c r="BT71"/>
  <c r="BU71"/>
  <c r="BV71"/>
  <c r="BL72"/>
  <c r="BM72"/>
  <c r="BN72"/>
  <c r="BP72"/>
  <c r="BQ72"/>
  <c r="BR72"/>
  <c r="BS72"/>
  <c r="BT72"/>
  <c r="BU72"/>
  <c r="BV72"/>
  <c r="BL73"/>
  <c r="BM73"/>
  <c r="BN73"/>
  <c r="BP73"/>
  <c r="BQ73"/>
  <c r="BR73"/>
  <c r="BS73"/>
  <c r="BT73"/>
  <c r="BU73"/>
  <c r="BV73"/>
  <c r="BL74"/>
  <c r="BM74"/>
  <c r="BN74"/>
  <c r="BP74"/>
  <c r="BQ74"/>
  <c r="BR74"/>
  <c r="BS74"/>
  <c r="BT74"/>
  <c r="BU74"/>
  <c r="BV74"/>
  <c r="BL75"/>
  <c r="BM75"/>
  <c r="BN75"/>
  <c r="BP75"/>
  <c r="BQ75"/>
  <c r="BR75"/>
  <c r="BS75"/>
  <c r="BT75"/>
  <c r="BU75"/>
  <c r="BV75"/>
  <c r="BL76"/>
  <c r="BM76"/>
  <c r="BN76"/>
  <c r="BP76"/>
  <c r="BQ76"/>
  <c r="BR76"/>
  <c r="BS76"/>
  <c r="BT76"/>
  <c r="BU76"/>
  <c r="BV76"/>
  <c r="BL77"/>
  <c r="BM77"/>
  <c r="BN77"/>
  <c r="BP77"/>
  <c r="BQ77"/>
  <c r="BR77"/>
  <c r="BS77"/>
  <c r="BT77"/>
  <c r="BU77"/>
  <c r="BV77"/>
  <c r="BL78"/>
  <c r="BM78"/>
  <c r="BN78"/>
  <c r="BP78"/>
  <c r="BQ78"/>
  <c r="BR78"/>
  <c r="BS78"/>
  <c r="BT78"/>
  <c r="BU78"/>
  <c r="BV78"/>
  <c r="BL79"/>
  <c r="BM79"/>
  <c r="BN79"/>
  <c r="BP79"/>
  <c r="BQ79"/>
  <c r="BR79"/>
  <c r="BS79"/>
  <c r="BT79"/>
  <c r="BU79"/>
  <c r="BV79"/>
  <c r="BL80"/>
  <c r="BM80"/>
  <c r="BN80"/>
  <c r="BP80"/>
  <c r="BQ80"/>
  <c r="BR80"/>
  <c r="BS80"/>
  <c r="BT80"/>
  <c r="BU80"/>
  <c r="BV80"/>
  <c r="BL81"/>
  <c r="BM81"/>
  <c r="BN81"/>
  <c r="BP81"/>
  <c r="BQ81"/>
  <c r="BR81"/>
  <c r="BS81"/>
  <c r="BT81"/>
  <c r="BU81"/>
  <c r="BV81"/>
  <c r="BL82"/>
  <c r="BM82"/>
  <c r="BN82"/>
  <c r="BP82"/>
  <c r="BQ82"/>
  <c r="BR82"/>
  <c r="BS82"/>
  <c r="BT82"/>
  <c r="BU82"/>
  <c r="BV82"/>
  <c r="BL83"/>
  <c r="BM83"/>
  <c r="BN83"/>
  <c r="BP83"/>
  <c r="BQ83"/>
  <c r="BR83"/>
  <c r="BS83"/>
  <c r="BT83"/>
  <c r="BU83"/>
  <c r="BV83"/>
  <c r="BL84"/>
  <c r="BM84"/>
  <c r="BN84"/>
  <c r="BP84"/>
  <c r="BQ84"/>
  <c r="BR84"/>
  <c r="BS84"/>
  <c r="BT84"/>
  <c r="BU84"/>
  <c r="BV84"/>
  <c r="BL85"/>
  <c r="BM85"/>
  <c r="BN85"/>
  <c r="BP85"/>
  <c r="BQ85"/>
  <c r="BR85"/>
  <c r="BS85"/>
  <c r="BT85"/>
  <c r="BU85"/>
  <c r="BV85"/>
  <c r="BL86"/>
  <c r="BM86"/>
  <c r="BN86"/>
  <c r="BP86"/>
  <c r="BQ86"/>
  <c r="BR86"/>
  <c r="BS86"/>
  <c r="BT86"/>
  <c r="BU86"/>
  <c r="BV86"/>
  <c r="BL87"/>
  <c r="BM87"/>
  <c r="BN87"/>
  <c r="BP87"/>
  <c r="BQ87"/>
  <c r="BR87"/>
  <c r="BS87"/>
  <c r="BT87"/>
  <c r="BU87"/>
  <c r="BV87"/>
  <c r="BL88"/>
  <c r="BM88"/>
  <c r="BN88"/>
  <c r="BP88"/>
  <c r="BQ88"/>
  <c r="BR88"/>
  <c r="BS88"/>
  <c r="BT88"/>
  <c r="BU88"/>
  <c r="BV88"/>
  <c r="BL89"/>
  <c r="BM89"/>
  <c r="BN89"/>
  <c r="BP89"/>
  <c r="BQ89"/>
  <c r="BR89"/>
  <c r="BS89"/>
  <c r="BT89"/>
  <c r="BU89"/>
  <c r="BV89"/>
  <c r="BL90"/>
  <c r="BM90"/>
  <c r="BN90"/>
  <c r="BP90"/>
  <c r="BQ90"/>
  <c r="BR90"/>
  <c r="BS90"/>
  <c r="BT90"/>
  <c r="BU90"/>
  <c r="BV90"/>
  <c r="BL91"/>
  <c r="BM91"/>
  <c r="BN91"/>
  <c r="BP91"/>
  <c r="BQ91"/>
  <c r="BR91"/>
  <c r="BS91"/>
  <c r="BT91"/>
  <c r="BU91"/>
  <c r="BV91"/>
  <c r="BL92"/>
  <c r="BM92"/>
  <c r="BN92"/>
  <c r="BP92"/>
  <c r="BQ92"/>
  <c r="BR92"/>
  <c r="BS92"/>
  <c r="BT92"/>
  <c r="BU92"/>
  <c r="BV92"/>
  <c r="BL93"/>
  <c r="BM93"/>
  <c r="BN93"/>
  <c r="BP93"/>
  <c r="BQ93"/>
  <c r="BR93"/>
  <c r="BS93"/>
  <c r="BT93"/>
  <c r="BU93"/>
  <c r="BV93"/>
  <c r="BL94"/>
  <c r="BM94"/>
  <c r="BN94"/>
  <c r="BP94"/>
  <c r="BQ94"/>
  <c r="BR94"/>
  <c r="BS94"/>
  <c r="BT94"/>
  <c r="BU94"/>
  <c r="BV94"/>
  <c r="BL95"/>
  <c r="BM95"/>
  <c r="BN95"/>
  <c r="BP95"/>
  <c r="BQ95"/>
  <c r="BR95"/>
  <c r="BS95"/>
  <c r="BT95"/>
  <c r="BU95"/>
  <c r="BV95"/>
  <c r="BL96"/>
  <c r="BM96"/>
  <c r="BN96"/>
  <c r="BP96"/>
  <c r="BQ96"/>
  <c r="BR96"/>
  <c r="BS96"/>
  <c r="BT96"/>
  <c r="BU96"/>
  <c r="BV96"/>
  <c r="BL97"/>
  <c r="BM97"/>
  <c r="BN97"/>
  <c r="BP97"/>
  <c r="BQ97"/>
  <c r="BR97"/>
  <c r="BS97"/>
  <c r="BT97"/>
  <c r="BU97"/>
  <c r="BV97"/>
  <c r="BA13"/>
  <c r="AZ14"/>
  <c r="BA14"/>
  <c r="BB14"/>
  <c r="BD14"/>
  <c r="BE14"/>
  <c r="BF14"/>
  <c r="BG14"/>
  <c r="BH14"/>
  <c r="BJ14"/>
  <c r="AZ15"/>
  <c r="BA15"/>
  <c r="BB15"/>
  <c r="BD15"/>
  <c r="BE15"/>
  <c r="BF15"/>
  <c r="BG15"/>
  <c r="BH15"/>
  <c r="BJ15"/>
  <c r="AZ16"/>
  <c r="BA16"/>
  <c r="BB16"/>
  <c r="BD16"/>
  <c r="BE16"/>
  <c r="BF16"/>
  <c r="BG16"/>
  <c r="BH16"/>
  <c r="BJ16"/>
  <c r="AZ17"/>
  <c r="BA17"/>
  <c r="BB17"/>
  <c r="BD17"/>
  <c r="BE17"/>
  <c r="BF17"/>
  <c r="BG17"/>
  <c r="BH17"/>
  <c r="BJ17"/>
  <c r="AZ18"/>
  <c r="BA18"/>
  <c r="BB18"/>
  <c r="BD18"/>
  <c r="BE18"/>
  <c r="BF18"/>
  <c r="BG18"/>
  <c r="BH18"/>
  <c r="BJ18"/>
  <c r="AZ19"/>
  <c r="BA19"/>
  <c r="BB19"/>
  <c r="BD19"/>
  <c r="BE19"/>
  <c r="BF19"/>
  <c r="BG19"/>
  <c r="BH19"/>
  <c r="BI19"/>
  <c r="BJ19"/>
  <c r="AZ20"/>
  <c r="BA20"/>
  <c r="BB20"/>
  <c r="BD20"/>
  <c r="BE20"/>
  <c r="BF20"/>
  <c r="BG20"/>
  <c r="BH20"/>
  <c r="BJ20"/>
  <c r="AZ21"/>
  <c r="BA21"/>
  <c r="BB21"/>
  <c r="BC21"/>
  <c r="BD21"/>
  <c r="BE21"/>
  <c r="BF21"/>
  <c r="BG21"/>
  <c r="BH21"/>
  <c r="BI21"/>
  <c r="BJ21"/>
  <c r="AZ22"/>
  <c r="BA22"/>
  <c r="BB22"/>
  <c r="BC22"/>
  <c r="BD22"/>
  <c r="BE22"/>
  <c r="BF22"/>
  <c r="BG22"/>
  <c r="BH22"/>
  <c r="BI22"/>
  <c r="BJ22"/>
  <c r="AZ23"/>
  <c r="BA23"/>
  <c r="BB23"/>
  <c r="BC23"/>
  <c r="BD23"/>
  <c r="BE23"/>
  <c r="BF23"/>
  <c r="BG23"/>
  <c r="BH23"/>
  <c r="BI23"/>
  <c r="BJ23"/>
  <c r="AZ24"/>
  <c r="BA24"/>
  <c r="BB24"/>
  <c r="BC24"/>
  <c r="BD24"/>
  <c r="BE24"/>
  <c r="BF24"/>
  <c r="BG24"/>
  <c r="BH24"/>
  <c r="BI24"/>
  <c r="BJ24"/>
  <c r="AZ25"/>
  <c r="BA25"/>
  <c r="BB25"/>
  <c r="BC25"/>
  <c r="BD25"/>
  <c r="BE25"/>
  <c r="BF25"/>
  <c r="BG25"/>
  <c r="BH25"/>
  <c r="BI25"/>
  <c r="BJ25"/>
  <c r="AZ26"/>
  <c r="BA26"/>
  <c r="BB26"/>
  <c r="BC26"/>
  <c r="BD26"/>
  <c r="BE26"/>
  <c r="BF26"/>
  <c r="BG26"/>
  <c r="BH26"/>
  <c r="BI26"/>
  <c r="BJ26"/>
  <c r="AZ27"/>
  <c r="BA27"/>
  <c r="BB27"/>
  <c r="BC27"/>
  <c r="BD27"/>
  <c r="BE27"/>
  <c r="BF27"/>
  <c r="BG27"/>
  <c r="BH27"/>
  <c r="BI27"/>
  <c r="BJ27"/>
  <c r="AZ28"/>
  <c r="BA28"/>
  <c r="BB28"/>
  <c r="BC28"/>
  <c r="BD28"/>
  <c r="BE28"/>
  <c r="BF28"/>
  <c r="BG28"/>
  <c r="BH28"/>
  <c r="BI28"/>
  <c r="BJ28"/>
  <c r="AZ29"/>
  <c r="BA29"/>
  <c r="BB29"/>
  <c r="BC29"/>
  <c r="BD29"/>
  <c r="BE29"/>
  <c r="BF29"/>
  <c r="BG29"/>
  <c r="BH29"/>
  <c r="BI29"/>
  <c r="BJ29"/>
  <c r="AZ30"/>
  <c r="BA30"/>
  <c r="BB30"/>
  <c r="BC30"/>
  <c r="BD30"/>
  <c r="BE30"/>
  <c r="BF30"/>
  <c r="BG30"/>
  <c r="BH30"/>
  <c r="BI30"/>
  <c r="BJ30"/>
  <c r="AZ31"/>
  <c r="BA31"/>
  <c r="BB31"/>
  <c r="BC31"/>
  <c r="BD31"/>
  <c r="BE31"/>
  <c r="BF31"/>
  <c r="BG31"/>
  <c r="BH31"/>
  <c r="BI31"/>
  <c r="BJ31"/>
  <c r="AZ32"/>
  <c r="BA32"/>
  <c r="BB32"/>
  <c r="BC32"/>
  <c r="BD32"/>
  <c r="BE32"/>
  <c r="BF32"/>
  <c r="BG32"/>
  <c r="BH32"/>
  <c r="BI32"/>
  <c r="BJ32"/>
  <c r="AZ33"/>
  <c r="BA33"/>
  <c r="BB33"/>
  <c r="BC33"/>
  <c r="BD33"/>
  <c r="BE33"/>
  <c r="BF33"/>
  <c r="BG33"/>
  <c r="BH33"/>
  <c r="BI33"/>
  <c r="BJ33"/>
  <c r="AZ34"/>
  <c r="BA34"/>
  <c r="BB34"/>
  <c r="BD34"/>
  <c r="BE34"/>
  <c r="BF34"/>
  <c r="BG34"/>
  <c r="BH34"/>
  <c r="BI34"/>
  <c r="BJ34"/>
  <c r="AZ35"/>
  <c r="BA35"/>
  <c r="BB35"/>
  <c r="BD35"/>
  <c r="BE35"/>
  <c r="BF35"/>
  <c r="BG35"/>
  <c r="BH35"/>
  <c r="BI35"/>
  <c r="BJ35"/>
  <c r="AZ36"/>
  <c r="BA36"/>
  <c r="BB36"/>
  <c r="BD36"/>
  <c r="BE36"/>
  <c r="BF36"/>
  <c r="BG36"/>
  <c r="BH36"/>
  <c r="BI36"/>
  <c r="BJ36"/>
  <c r="AZ37"/>
  <c r="BA37"/>
  <c r="BB37"/>
  <c r="BD37"/>
  <c r="BE37"/>
  <c r="BF37"/>
  <c r="BG37"/>
  <c r="BH37"/>
  <c r="BI37"/>
  <c r="BJ37"/>
  <c r="AZ38"/>
  <c r="BA38"/>
  <c r="BB38"/>
  <c r="BD38"/>
  <c r="BE38"/>
  <c r="BF38"/>
  <c r="BG38"/>
  <c r="BH38"/>
  <c r="BI38"/>
  <c r="BJ38"/>
  <c r="AZ39"/>
  <c r="BA39"/>
  <c r="BB39"/>
  <c r="BD39"/>
  <c r="BE39"/>
  <c r="BF39"/>
  <c r="BG39"/>
  <c r="BH39"/>
  <c r="BI39"/>
  <c r="BJ39"/>
  <c r="AZ40"/>
  <c r="BA40"/>
  <c r="BB40"/>
  <c r="BD40"/>
  <c r="BE40"/>
  <c r="BF40"/>
  <c r="BG40"/>
  <c r="BH40"/>
  <c r="BI40"/>
  <c r="BJ40"/>
  <c r="AZ41"/>
  <c r="BA41"/>
  <c r="BB41"/>
  <c r="BD41"/>
  <c r="BE41"/>
  <c r="BF41"/>
  <c r="BG41"/>
  <c r="BH41"/>
  <c r="BI41"/>
  <c r="BJ41"/>
  <c r="AZ42"/>
  <c r="BA42"/>
  <c r="BB42"/>
  <c r="BD42"/>
  <c r="BE42"/>
  <c r="BF42"/>
  <c r="BG42"/>
  <c r="BH42"/>
  <c r="BI42"/>
  <c r="BJ42"/>
  <c r="AZ43"/>
  <c r="BA43"/>
  <c r="BB43"/>
  <c r="BD43"/>
  <c r="BE43"/>
  <c r="BF43"/>
  <c r="BG43"/>
  <c r="BH43"/>
  <c r="BI43"/>
  <c r="BJ43"/>
  <c r="AZ44"/>
  <c r="BA44"/>
  <c r="BB44"/>
  <c r="BD44"/>
  <c r="BE44"/>
  <c r="BF44"/>
  <c r="BG44"/>
  <c r="BH44"/>
  <c r="BI44"/>
  <c r="BJ44"/>
  <c r="AZ45"/>
  <c r="BA45"/>
  <c r="BB45"/>
  <c r="BD45"/>
  <c r="BE45"/>
  <c r="BF45"/>
  <c r="BG45"/>
  <c r="BH45"/>
  <c r="BI45"/>
  <c r="BJ45"/>
  <c r="AZ46"/>
  <c r="BA46"/>
  <c r="BB46"/>
  <c r="BD46"/>
  <c r="BE46"/>
  <c r="BF46"/>
  <c r="BG46"/>
  <c r="BH46"/>
  <c r="BI46"/>
  <c r="BJ46"/>
  <c r="AZ47"/>
  <c r="BA47"/>
  <c r="BB47"/>
  <c r="BD47"/>
  <c r="BE47"/>
  <c r="BF47"/>
  <c r="BG47"/>
  <c r="BH47"/>
  <c r="BI47"/>
  <c r="BJ47"/>
  <c r="AZ48"/>
  <c r="BA48"/>
  <c r="BB48"/>
  <c r="BD48"/>
  <c r="BE48"/>
  <c r="BF48"/>
  <c r="BG48"/>
  <c r="BH48"/>
  <c r="BI48"/>
  <c r="BJ48"/>
  <c r="AZ49"/>
  <c r="BA49"/>
  <c r="BB49"/>
  <c r="BC49"/>
  <c r="BD49"/>
  <c r="BE49"/>
  <c r="BF49"/>
  <c r="BG49"/>
  <c r="BH49"/>
  <c r="BI49"/>
  <c r="BJ49"/>
  <c r="AZ50"/>
  <c r="BA50"/>
  <c r="BB50"/>
  <c r="BC50"/>
  <c r="BD50"/>
  <c r="BE50"/>
  <c r="BF50"/>
  <c r="BG50"/>
  <c r="BH50"/>
  <c r="BI50"/>
  <c r="BJ50"/>
  <c r="AZ51"/>
  <c r="BA51"/>
  <c r="BB51"/>
  <c r="BC51"/>
  <c r="BD51"/>
  <c r="BE51"/>
  <c r="BF51"/>
  <c r="BG51"/>
  <c r="BH51"/>
  <c r="BI51"/>
  <c r="BJ51"/>
  <c r="AZ52"/>
  <c r="BA52"/>
  <c r="BB52"/>
  <c r="BC52"/>
  <c r="BD52"/>
  <c r="BE52"/>
  <c r="BF52"/>
  <c r="BG52"/>
  <c r="BH52"/>
  <c r="BI52"/>
  <c r="BJ52"/>
  <c r="AZ53"/>
  <c r="BA53"/>
  <c r="BB53"/>
  <c r="BC53"/>
  <c r="BD53"/>
  <c r="BE53"/>
  <c r="BF53"/>
  <c r="BG53"/>
  <c r="BH53"/>
  <c r="BI53"/>
  <c r="BJ53"/>
  <c r="AZ54"/>
  <c r="BA54"/>
  <c r="BB54"/>
  <c r="BC54"/>
  <c r="BD54"/>
  <c r="BE54"/>
  <c r="BF54"/>
  <c r="BG54"/>
  <c r="BH54"/>
  <c r="BI54"/>
  <c r="BJ54"/>
  <c r="AZ55"/>
  <c r="BA55"/>
  <c r="BB55"/>
  <c r="BC55"/>
  <c r="BD55"/>
  <c r="BE55"/>
  <c r="BF55"/>
  <c r="BG55"/>
  <c r="BH55"/>
  <c r="BI55"/>
  <c r="BJ55"/>
  <c r="AZ56"/>
  <c r="BA56"/>
  <c r="BB56"/>
  <c r="BC56"/>
  <c r="BD56"/>
  <c r="BE56"/>
  <c r="BF56"/>
  <c r="BG56"/>
  <c r="BH56"/>
  <c r="BI56"/>
  <c r="BJ56"/>
  <c r="AZ57"/>
  <c r="BA57"/>
  <c r="BB57"/>
  <c r="BC57"/>
  <c r="BD57"/>
  <c r="BE57"/>
  <c r="BF57"/>
  <c r="BG57"/>
  <c r="BH57"/>
  <c r="BI57"/>
  <c r="BJ57"/>
  <c r="AZ58"/>
  <c r="BA58"/>
  <c r="BB58"/>
  <c r="BD58"/>
  <c r="BE58"/>
  <c r="BF58"/>
  <c r="BG58"/>
  <c r="BH58"/>
  <c r="BI58"/>
  <c r="BJ58"/>
  <c r="AZ59"/>
  <c r="BA59"/>
  <c r="BB59"/>
  <c r="BD59"/>
  <c r="BE59"/>
  <c r="BF59"/>
  <c r="BG59"/>
  <c r="BH59"/>
  <c r="BI59"/>
  <c r="BJ59"/>
  <c r="AZ60"/>
  <c r="BA60"/>
  <c r="BB60"/>
  <c r="BC60"/>
  <c r="BD60"/>
  <c r="BE60"/>
  <c r="BF60"/>
  <c r="BG60"/>
  <c r="BH60"/>
  <c r="BI60"/>
  <c r="BJ60"/>
  <c r="AZ61"/>
  <c r="BA61"/>
  <c r="BB61"/>
  <c r="BC61"/>
  <c r="BD61"/>
  <c r="BE61"/>
  <c r="BF61"/>
  <c r="BG61"/>
  <c r="BH61"/>
  <c r="BI61"/>
  <c r="BJ61"/>
  <c r="AZ62"/>
  <c r="BA62"/>
  <c r="BB62"/>
  <c r="BC62"/>
  <c r="BD62"/>
  <c r="BE62"/>
  <c r="BF62"/>
  <c r="BG62"/>
  <c r="BH62"/>
  <c r="BI62"/>
  <c r="BJ62"/>
  <c r="AZ63"/>
  <c r="BA63"/>
  <c r="BB63"/>
  <c r="BC63"/>
  <c r="BD63"/>
  <c r="BE63"/>
  <c r="BF63"/>
  <c r="BG63"/>
  <c r="BH63"/>
  <c r="BI63"/>
  <c r="BJ63"/>
  <c r="AZ64"/>
  <c r="BA64"/>
  <c r="BB64"/>
  <c r="BC64"/>
  <c r="BD64"/>
  <c r="BE64"/>
  <c r="BF64"/>
  <c r="BG64"/>
  <c r="BH64"/>
  <c r="BI64"/>
  <c r="BJ64"/>
  <c r="AZ65"/>
  <c r="BA65"/>
  <c r="BB65"/>
  <c r="BC65"/>
  <c r="BD65"/>
  <c r="BE65"/>
  <c r="BF65"/>
  <c r="BG65"/>
  <c r="BH65"/>
  <c r="BI65"/>
  <c r="BJ65"/>
  <c r="AZ66"/>
  <c r="BA66"/>
  <c r="BB66"/>
  <c r="BC66"/>
  <c r="BD66"/>
  <c r="BE66"/>
  <c r="BF66"/>
  <c r="BG66"/>
  <c r="BH66"/>
  <c r="BI66"/>
  <c r="BJ66"/>
  <c r="AZ67"/>
  <c r="BA67"/>
  <c r="BB67"/>
  <c r="BC67"/>
  <c r="BD67"/>
  <c r="BE67"/>
  <c r="BF67"/>
  <c r="BG67"/>
  <c r="BH67"/>
  <c r="BI67"/>
  <c r="BJ67"/>
  <c r="AZ68"/>
  <c r="BA68"/>
  <c r="BB68"/>
  <c r="BC68"/>
  <c r="BD68"/>
  <c r="BE68"/>
  <c r="BF68"/>
  <c r="BG68"/>
  <c r="BH68"/>
  <c r="BI68"/>
  <c r="BJ68"/>
  <c r="AZ69"/>
  <c r="BA69"/>
  <c r="BB69"/>
  <c r="BC69"/>
  <c r="BD69"/>
  <c r="BE69"/>
  <c r="BF69"/>
  <c r="BG69"/>
  <c r="BH69"/>
  <c r="BI69"/>
  <c r="BJ69"/>
  <c r="AZ70"/>
  <c r="BA70"/>
  <c r="BB70"/>
  <c r="BC70"/>
  <c r="BD70"/>
  <c r="BE70"/>
  <c r="BF70"/>
  <c r="BG70"/>
  <c r="BH70"/>
  <c r="BI70"/>
  <c r="BJ70"/>
  <c r="AZ71"/>
  <c r="BA71"/>
  <c r="BB71"/>
  <c r="BC71"/>
  <c r="BD71"/>
  <c r="BE71"/>
  <c r="BF71"/>
  <c r="BG71"/>
  <c r="BH71"/>
  <c r="BI71"/>
  <c r="BJ71"/>
  <c r="AZ72"/>
  <c r="BA72"/>
  <c r="BB72"/>
  <c r="BC72"/>
  <c r="BD72"/>
  <c r="BE72"/>
  <c r="BF72"/>
  <c r="BG72"/>
  <c r="BH72"/>
  <c r="BI72"/>
  <c r="BJ72"/>
  <c r="AZ73"/>
  <c r="BA73"/>
  <c r="BB73"/>
  <c r="BC73"/>
  <c r="BD73"/>
  <c r="BE73"/>
  <c r="BF73"/>
  <c r="BG73"/>
  <c r="BH73"/>
  <c r="BI73"/>
  <c r="BJ73"/>
  <c r="AZ74"/>
  <c r="BA74"/>
  <c r="BB74"/>
  <c r="BC74"/>
  <c r="BD74"/>
  <c r="BE74"/>
  <c r="BF74"/>
  <c r="BG74"/>
  <c r="BH74"/>
  <c r="BI74"/>
  <c r="BJ74"/>
  <c r="AZ75"/>
  <c r="BA75"/>
  <c r="BB75"/>
  <c r="BC75"/>
  <c r="BD75"/>
  <c r="BE75"/>
  <c r="BF75"/>
  <c r="BG75"/>
  <c r="BH75"/>
  <c r="BI75"/>
  <c r="BJ75"/>
  <c r="AZ76"/>
  <c r="BA76"/>
  <c r="BB76"/>
  <c r="BC76"/>
  <c r="BD76"/>
  <c r="BE76"/>
  <c r="BF76"/>
  <c r="BG76"/>
  <c r="BH76"/>
  <c r="BI76"/>
  <c r="BJ76"/>
  <c r="AZ77"/>
  <c r="BA77"/>
  <c r="BB77"/>
  <c r="BC77"/>
  <c r="BD77"/>
  <c r="BE77"/>
  <c r="BF77"/>
  <c r="BG77"/>
  <c r="BH77"/>
  <c r="BI77"/>
  <c r="BJ77"/>
  <c r="AZ78"/>
  <c r="BA78"/>
  <c r="BB78"/>
  <c r="BC78"/>
  <c r="BD78"/>
  <c r="BE78"/>
  <c r="BF78"/>
  <c r="BG78"/>
  <c r="BH78"/>
  <c r="BI78"/>
  <c r="BJ78"/>
  <c r="AZ79"/>
  <c r="BA79"/>
  <c r="BB79"/>
  <c r="BC79"/>
  <c r="BD79"/>
  <c r="BE79"/>
  <c r="BF79"/>
  <c r="BG79"/>
  <c r="BH79"/>
  <c r="BI79"/>
  <c r="BJ79"/>
  <c r="AZ80"/>
  <c r="BA80"/>
  <c r="BB80"/>
  <c r="BC80"/>
  <c r="BD80"/>
  <c r="BE80"/>
  <c r="BF80"/>
  <c r="BG80"/>
  <c r="BH80"/>
  <c r="BI80"/>
  <c r="BJ80"/>
  <c r="AZ81"/>
  <c r="BA81"/>
  <c r="BB81"/>
  <c r="BC81"/>
  <c r="BD81"/>
  <c r="BE81"/>
  <c r="BF81"/>
  <c r="BG81"/>
  <c r="BH81"/>
  <c r="BI81"/>
  <c r="BJ81"/>
  <c r="AZ82"/>
  <c r="BA82"/>
  <c r="BB82"/>
  <c r="BC82"/>
  <c r="BD82"/>
  <c r="BE82"/>
  <c r="BF82"/>
  <c r="BG82"/>
  <c r="BH82"/>
  <c r="BI82"/>
  <c r="BJ82"/>
  <c r="AZ83"/>
  <c r="BA83"/>
  <c r="BB83"/>
  <c r="BC83"/>
  <c r="BD83"/>
  <c r="BE83"/>
  <c r="BF83"/>
  <c r="BG83"/>
  <c r="BH83"/>
  <c r="BI83"/>
  <c r="BJ83"/>
  <c r="AZ84"/>
  <c r="BA84"/>
  <c r="BB84"/>
  <c r="BC84"/>
  <c r="BD84"/>
  <c r="BE84"/>
  <c r="BF84"/>
  <c r="BG84"/>
  <c r="BH84"/>
  <c r="BI84"/>
  <c r="BJ84"/>
  <c r="AZ85"/>
  <c r="BA85"/>
  <c r="BB85"/>
  <c r="BC85"/>
  <c r="BD85"/>
  <c r="BE85"/>
  <c r="BF85"/>
  <c r="BG85"/>
  <c r="BH85"/>
  <c r="BI85"/>
  <c r="BJ85"/>
  <c r="AZ86"/>
  <c r="BA86"/>
  <c r="BB86"/>
  <c r="BC86"/>
  <c r="BD86"/>
  <c r="BE86"/>
  <c r="BF86"/>
  <c r="BG86"/>
  <c r="BH86"/>
  <c r="BI86"/>
  <c r="BJ86"/>
  <c r="AZ87"/>
  <c r="BA87"/>
  <c r="BB87"/>
  <c r="BC87"/>
  <c r="BD87"/>
  <c r="BE87"/>
  <c r="BF87"/>
  <c r="BG87"/>
  <c r="BH87"/>
  <c r="BI87"/>
  <c r="BJ87"/>
  <c r="AZ88"/>
  <c r="BA88"/>
  <c r="BB88"/>
  <c r="BC88"/>
  <c r="BD88"/>
  <c r="BE88"/>
  <c r="BF88"/>
  <c r="BG88"/>
  <c r="BH88"/>
  <c r="BI88"/>
  <c r="BJ88"/>
  <c r="AZ89"/>
  <c r="BA89"/>
  <c r="BB89"/>
  <c r="BC89"/>
  <c r="BD89"/>
  <c r="BE89"/>
  <c r="BF89"/>
  <c r="BG89"/>
  <c r="BH89"/>
  <c r="BI89"/>
  <c r="BJ89"/>
  <c r="AZ90"/>
  <c r="BA90"/>
  <c r="BB90"/>
  <c r="BC90"/>
  <c r="BD90"/>
  <c r="BE90"/>
  <c r="BF90"/>
  <c r="BG90"/>
  <c r="BH90"/>
  <c r="BI90"/>
  <c r="BJ90"/>
  <c r="AZ91"/>
  <c r="BA91"/>
  <c r="BB91"/>
  <c r="BC91"/>
  <c r="BD91"/>
  <c r="BE91"/>
  <c r="BF91"/>
  <c r="BG91"/>
  <c r="BH91"/>
  <c r="BI91"/>
  <c r="BJ91"/>
  <c r="AZ92"/>
  <c r="BA92"/>
  <c r="BB92"/>
  <c r="BC92"/>
  <c r="BD92"/>
  <c r="BE92"/>
  <c r="BF92"/>
  <c r="BG92"/>
  <c r="BH92"/>
  <c r="BI92"/>
  <c r="BJ92"/>
  <c r="AZ93"/>
  <c r="BA93"/>
  <c r="BB93"/>
  <c r="BC93"/>
  <c r="BD93"/>
  <c r="BE93"/>
  <c r="BF93"/>
  <c r="BG93"/>
  <c r="BH93"/>
  <c r="BI93"/>
  <c r="BJ93"/>
  <c r="AZ94"/>
  <c r="BA94"/>
  <c r="BB94"/>
  <c r="BC94"/>
  <c r="BD94"/>
  <c r="BE94"/>
  <c r="BF94"/>
  <c r="BG94"/>
  <c r="BH94"/>
  <c r="BI94"/>
  <c r="BJ94"/>
  <c r="AZ95"/>
  <c r="BA95"/>
  <c r="BB95"/>
  <c r="BC95"/>
  <c r="BD95"/>
  <c r="BE95"/>
  <c r="BF95"/>
  <c r="BG95"/>
  <c r="BH95"/>
  <c r="BI95"/>
  <c r="BJ95"/>
  <c r="AZ96"/>
  <c r="BA96"/>
  <c r="BB96"/>
  <c r="BC96"/>
  <c r="BD96"/>
  <c r="BE96"/>
  <c r="BF96"/>
  <c r="BG96"/>
  <c r="BH96"/>
  <c r="BI96"/>
  <c r="BJ96"/>
  <c r="AZ97"/>
  <c r="BA97"/>
  <c r="BB97"/>
  <c r="BC97"/>
  <c r="BD97"/>
  <c r="BE97"/>
  <c r="BF97"/>
  <c r="BG97"/>
  <c r="BH97"/>
  <c r="BI97"/>
  <c r="BJ97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14"/>
  <c r="AY15"/>
  <c r="AY16"/>
  <c r="AY17"/>
  <c r="AY18"/>
  <c r="AY19"/>
  <c r="AY20"/>
  <c r="AY21"/>
  <c r="AY22"/>
  <c r="AY13"/>
  <c r="AY8"/>
  <c r="BA8"/>
  <c r="AY9"/>
  <c r="BA9"/>
  <c r="AY10"/>
  <c r="BA10"/>
  <c r="AY11"/>
  <c r="BA11"/>
  <c r="AY12"/>
  <c r="AZ12"/>
  <c r="BA12"/>
  <c r="BA7"/>
  <c r="AY7"/>
  <c r="C98"/>
  <c r="C99"/>
  <c r="C100"/>
  <c r="C101"/>
  <c r="C102"/>
  <c r="B103"/>
  <c r="C103"/>
  <c r="C104"/>
  <c r="A103"/>
  <c r="A104"/>
  <c r="A98"/>
  <c r="A99"/>
  <c r="A100"/>
  <c r="A101"/>
  <c r="A102"/>
  <c r="B91"/>
  <c r="C91"/>
  <c r="C92"/>
  <c r="B93"/>
  <c r="C93"/>
  <c r="C94"/>
  <c r="C95"/>
  <c r="C96"/>
  <c r="B97"/>
  <c r="C97"/>
  <c r="W112" i="1"/>
  <c r="W114"/>
  <c r="W115"/>
  <c r="W118"/>
  <c r="W120"/>
  <c r="W121"/>
  <c r="W123"/>
  <c r="W124"/>
  <c r="W125"/>
  <c r="W126"/>
  <c r="W127"/>
  <c r="W128"/>
  <c r="W129"/>
  <c r="W130"/>
  <c r="W131"/>
  <c r="W133"/>
  <c r="W134"/>
  <c r="W136"/>
  <c r="W137"/>
  <c r="W139"/>
  <c r="W140"/>
  <c r="W141"/>
  <c r="W142"/>
  <c r="W143"/>
  <c r="W145"/>
  <c r="W146"/>
  <c r="W148"/>
  <c r="W149"/>
  <c r="W151"/>
  <c r="W152"/>
  <c r="W153"/>
  <c r="W155"/>
  <c r="W156"/>
  <c r="W158"/>
  <c r="W159"/>
  <c r="W161"/>
  <c r="W162"/>
  <c r="W163"/>
  <c r="W164"/>
  <c r="W165"/>
  <c r="W167"/>
  <c r="W168"/>
  <c r="W170"/>
  <c r="W171"/>
  <c r="W173"/>
  <c r="W174"/>
  <c r="W175"/>
  <c r="W176"/>
  <c r="W177"/>
  <c r="W178"/>
  <c r="W179"/>
  <c r="W180"/>
  <c r="W181"/>
  <c r="W183"/>
  <c r="W184"/>
  <c r="W186"/>
  <c r="W187"/>
  <c r="W105"/>
  <c r="W106"/>
  <c r="W108"/>
  <c r="W109"/>
  <c r="W110"/>
  <c r="W111"/>
  <c r="K105"/>
  <c r="K106"/>
  <c r="K108"/>
  <c r="K109"/>
  <c r="K110"/>
  <c r="K111"/>
  <c r="T98"/>
  <c r="T99"/>
  <c r="T100"/>
  <c r="T102"/>
  <c r="BL11" i="2" s="1"/>
  <c r="T103" i="1"/>
  <c r="BL12" i="2" s="1"/>
  <c r="T104" i="1"/>
  <c r="BL13" i="2" s="1"/>
  <c r="AZ8"/>
  <c r="J104" i="1"/>
  <c r="N104"/>
  <c r="BF13" i="2" s="1"/>
  <c r="O104" i="1"/>
  <c r="BG13" i="2" s="1"/>
  <c r="V104" i="1"/>
  <c r="J103"/>
  <c r="R103" s="1"/>
  <c r="N103"/>
  <c r="O103"/>
  <c r="BG12" i="2" s="1"/>
  <c r="V103" i="1"/>
  <c r="J102"/>
  <c r="R102" s="1"/>
  <c r="N102"/>
  <c r="O102"/>
  <c r="BG11" i="2" s="1"/>
  <c r="V102" i="1"/>
  <c r="J101"/>
  <c r="R101" s="1"/>
  <c r="O101"/>
  <c r="V101"/>
  <c r="J100"/>
  <c r="O100"/>
  <c r="V100"/>
  <c r="J99"/>
  <c r="O99"/>
  <c r="V99"/>
  <c r="J98"/>
  <c r="O98"/>
  <c r="V98"/>
  <c r="N98" l="1"/>
  <c r="R98"/>
  <c r="BC19" i="2"/>
  <c r="E110"/>
  <c r="BC14"/>
  <c r="E105"/>
  <c r="BO17"/>
  <c r="Q108"/>
  <c r="BO95"/>
  <c r="Q186"/>
  <c r="BO88"/>
  <c r="Q179"/>
  <c r="BO84"/>
  <c r="Q175"/>
  <c r="BO79"/>
  <c r="Q170"/>
  <c r="BO74"/>
  <c r="Q165"/>
  <c r="BO70"/>
  <c r="Q161"/>
  <c r="BO65"/>
  <c r="Q156"/>
  <c r="BO60"/>
  <c r="Q151"/>
  <c r="BO55"/>
  <c r="Q146"/>
  <c r="BO50"/>
  <c r="Q141"/>
  <c r="BO45"/>
  <c r="Q136"/>
  <c r="BO40"/>
  <c r="Q131"/>
  <c r="BO34"/>
  <c r="Q125"/>
  <c r="BO29"/>
  <c r="Q120"/>
  <c r="BO21"/>
  <c r="Q112"/>
  <c r="AB106" i="1"/>
  <c r="P106" i="2"/>
  <c r="AD106" i="1"/>
  <c r="X106" i="2" s="1"/>
  <c r="O106"/>
  <c r="AD107" i="1"/>
  <c r="X107" i="2" s="1"/>
  <c r="O107"/>
  <c r="AD108" i="1"/>
  <c r="X108" i="2" s="1"/>
  <c r="O108"/>
  <c r="AD109" i="1"/>
  <c r="X109" i="2" s="1"/>
  <c r="O109"/>
  <c r="Q111" i="1"/>
  <c r="F111" i="2"/>
  <c r="Q107" i="1"/>
  <c r="F107" i="2"/>
  <c r="K149" i="1"/>
  <c r="E148" i="2"/>
  <c r="AC110" i="1"/>
  <c r="R110" i="2"/>
  <c r="Q108" i="1"/>
  <c r="F108" i="2"/>
  <c r="Q105" i="1"/>
  <c r="F105" i="2"/>
  <c r="N100" i="1"/>
  <c r="R100"/>
  <c r="BC17" i="2"/>
  <c r="E108"/>
  <c r="BO19"/>
  <c r="Q110"/>
  <c r="BO14"/>
  <c r="Q105"/>
  <c r="BO93"/>
  <c r="Q184"/>
  <c r="BO90"/>
  <c r="Q181"/>
  <c r="BO86"/>
  <c r="Q177"/>
  <c r="BO82"/>
  <c r="Q173"/>
  <c r="BO77"/>
  <c r="Q168"/>
  <c r="BO72"/>
  <c r="Q163"/>
  <c r="BO67"/>
  <c r="Q158"/>
  <c r="BO62"/>
  <c r="Q153"/>
  <c r="BO57"/>
  <c r="Q148"/>
  <c r="BO52"/>
  <c r="Q143"/>
  <c r="BO48"/>
  <c r="Q139"/>
  <c r="BO43"/>
  <c r="Q134"/>
  <c r="BO38"/>
  <c r="Q129"/>
  <c r="BO36"/>
  <c r="Q127"/>
  <c r="BO32"/>
  <c r="Q123"/>
  <c r="BO27"/>
  <c r="Q118"/>
  <c r="BO23"/>
  <c r="Q114"/>
  <c r="N99" i="1"/>
  <c r="R99"/>
  <c r="D104" i="2"/>
  <c r="R104" i="1"/>
  <c r="BC20" i="2"/>
  <c r="E111"/>
  <c r="BC18"/>
  <c r="E109"/>
  <c r="BC15"/>
  <c r="E106"/>
  <c r="BO20"/>
  <c r="Q111"/>
  <c r="BO18"/>
  <c r="Q109"/>
  <c r="BO15"/>
  <c r="Q106"/>
  <c r="BO96"/>
  <c r="Q187"/>
  <c r="W185" i="1"/>
  <c r="BO92" i="2"/>
  <c r="Q183"/>
  <c r="BO89"/>
  <c r="Q180"/>
  <c r="BO87"/>
  <c r="Q178"/>
  <c r="BO85"/>
  <c r="Q176"/>
  <c r="BO83"/>
  <c r="Q174"/>
  <c r="BO80"/>
  <c r="Q171"/>
  <c r="W169" i="1"/>
  <c r="BO76" i="2"/>
  <c r="Q167"/>
  <c r="BO73"/>
  <c r="Q164"/>
  <c r="BO71"/>
  <c r="Q162"/>
  <c r="BO68"/>
  <c r="Q159"/>
  <c r="W157" i="1"/>
  <c r="BO64" i="2"/>
  <c r="Q155"/>
  <c r="BO61"/>
  <c r="Q152"/>
  <c r="BO58"/>
  <c r="Q149"/>
  <c r="W147" i="1"/>
  <c r="BO54" i="2"/>
  <c r="Q145"/>
  <c r="BO51"/>
  <c r="Q142"/>
  <c r="BO49"/>
  <c r="Q140"/>
  <c r="BO46"/>
  <c r="Q137"/>
  <c r="W135" i="1"/>
  <c r="BO42" i="2"/>
  <c r="Q133"/>
  <c r="BO39"/>
  <c r="Q130"/>
  <c r="BO37"/>
  <c r="Q128"/>
  <c r="BO35"/>
  <c r="Q126"/>
  <c r="BO33"/>
  <c r="Q124"/>
  <c r="BO30"/>
  <c r="Q121"/>
  <c r="W119" i="1"/>
  <c r="BO24" i="2"/>
  <c r="Q115"/>
  <c r="W113" i="1"/>
  <c r="AB105"/>
  <c r="P105" i="2"/>
  <c r="AD105" i="1"/>
  <c r="X105" i="2" s="1"/>
  <c r="O105"/>
  <c r="Q109" i="1"/>
  <c r="F109" i="2"/>
  <c r="AD111" i="1"/>
  <c r="O111" i="2"/>
  <c r="Y111" i="1"/>
  <c r="Z111"/>
  <c r="X111"/>
  <c r="AA111"/>
  <c r="Q106"/>
  <c r="F106" i="2"/>
  <c r="G42" i="8"/>
  <c r="G62" i="7"/>
  <c r="G44" i="8"/>
  <c r="G63" i="7"/>
  <c r="G45" i="8"/>
  <c r="G66" i="7"/>
  <c r="G47" i="8"/>
  <c r="G67" i="7"/>
  <c r="G49" i="8"/>
  <c r="G69" i="7"/>
  <c r="G52" i="8"/>
  <c r="G72" i="7"/>
  <c r="G54" i="8"/>
  <c r="G73" i="7"/>
  <c r="G61" i="8"/>
  <c r="G81" i="7"/>
  <c r="G63" i="8"/>
  <c r="G82" i="7"/>
  <c r="G65" i="8"/>
  <c r="G85" i="7"/>
  <c r="G67" i="8"/>
  <c r="G87" i="7"/>
  <c r="G68" i="8"/>
  <c r="G88" i="7"/>
  <c r="G72" i="8"/>
  <c r="G92" i="7"/>
  <c r="G73" i="8"/>
  <c r="G93" i="7"/>
  <c r="O43" i="3"/>
  <c r="C80" i="8"/>
  <c r="C100" i="7"/>
  <c r="Q43" i="3"/>
  <c r="E80" i="8"/>
  <c r="E100" i="7"/>
  <c r="U43" i="3"/>
  <c r="H80" i="8"/>
  <c r="H100" i="7"/>
  <c r="O46" i="3"/>
  <c r="C81" i="8"/>
  <c r="C101" i="7"/>
  <c r="Q46" i="3"/>
  <c r="E81" i="8"/>
  <c r="E101" i="7"/>
  <c r="K44" i="3"/>
  <c r="U46"/>
  <c r="H81" i="8"/>
  <c r="H101" i="7"/>
  <c r="O56" i="3"/>
  <c r="C82" i="8"/>
  <c r="C102" i="7"/>
  <c r="Q56" i="3"/>
  <c r="E82" i="8"/>
  <c r="E102" i="7"/>
  <c r="U56" i="3"/>
  <c r="H82" i="8"/>
  <c r="H102" i="7"/>
  <c r="O48" i="3"/>
  <c r="C83" i="8"/>
  <c r="C103" i="7"/>
  <c r="Q48" i="3"/>
  <c r="E83" i="8"/>
  <c r="E103" i="7"/>
  <c r="K46" i="3"/>
  <c r="U48"/>
  <c r="H83" i="8"/>
  <c r="H103" i="7"/>
  <c r="O51" i="3"/>
  <c r="C85" i="8"/>
  <c r="C105" i="7"/>
  <c r="Q51" i="3"/>
  <c r="E85" i="8"/>
  <c r="E105" i="7"/>
  <c r="U51" i="3"/>
  <c r="H85" i="8"/>
  <c r="H105" i="7"/>
  <c r="C103" i="4"/>
  <c r="C84" i="8"/>
  <c r="C104" i="7"/>
  <c r="E103" i="4"/>
  <c r="E84" i="8"/>
  <c r="E104" i="7"/>
  <c r="K48" i="3"/>
  <c r="I103" i="4"/>
  <c r="H84" i="8"/>
  <c r="H104" i="7"/>
  <c r="O50" i="3"/>
  <c r="C86" i="8"/>
  <c r="C106" i="7"/>
  <c r="Q50" i="3"/>
  <c r="E86" i="8"/>
  <c r="E106" i="7"/>
  <c r="U50" i="3"/>
  <c r="H86" i="8"/>
  <c r="H106" i="7"/>
  <c r="C105" i="4"/>
  <c r="C88" i="8"/>
  <c r="C107" i="7"/>
  <c r="E105" i="4"/>
  <c r="E88" i="8"/>
  <c r="E107" i="7"/>
  <c r="K50" i="3"/>
  <c r="I105" i="4"/>
  <c r="H88" i="8"/>
  <c r="H107" i="7"/>
  <c r="C106" i="4"/>
  <c r="C87" i="8"/>
  <c r="C108" i="7"/>
  <c r="E106" i="4"/>
  <c r="E87" i="8"/>
  <c r="E108" i="7"/>
  <c r="K51" i="3"/>
  <c r="I106" i="4"/>
  <c r="H87" i="8"/>
  <c r="H108" i="7"/>
  <c r="O55" i="3"/>
  <c r="C90" i="8"/>
  <c r="C109" i="7"/>
  <c r="Q55" i="3"/>
  <c r="E90" i="8"/>
  <c r="E109" i="7"/>
  <c r="U55" i="3"/>
  <c r="H90" i="8"/>
  <c r="H109" i="7"/>
  <c r="C108" i="4"/>
  <c r="C92" i="8"/>
  <c r="C110" i="7"/>
  <c r="E108" i="4"/>
  <c r="E92" i="8"/>
  <c r="E110" i="7"/>
  <c r="K53" i="3"/>
  <c r="I108" i="4"/>
  <c r="H92" i="8"/>
  <c r="H110" i="7"/>
  <c r="O54" i="3"/>
  <c r="C89" i="8"/>
  <c r="C111" i="7"/>
  <c r="Q54" i="3"/>
  <c r="E89" i="8"/>
  <c r="E111" i="7"/>
  <c r="K54" i="3"/>
  <c r="U54"/>
  <c r="H89" i="8"/>
  <c r="H111" i="7"/>
  <c r="C110" i="4"/>
  <c r="C91" i="8"/>
  <c r="C112" i="7"/>
  <c r="E110" i="4"/>
  <c r="E91" i="8"/>
  <c r="E112" i="7"/>
  <c r="K55" i="3"/>
  <c r="I110" i="4"/>
  <c r="H91" i="8"/>
  <c r="H112" i="7"/>
  <c r="C111" i="4"/>
  <c r="C93" i="8"/>
  <c r="C113" i="7"/>
  <c r="E111" i="4"/>
  <c r="E93" i="8"/>
  <c r="E113" i="7"/>
  <c r="K56" i="3"/>
  <c r="I111" i="4"/>
  <c r="H93" i="8"/>
  <c r="H113" i="7"/>
  <c r="M82" i="4"/>
  <c r="G43" i="8"/>
  <c r="G64" i="7"/>
  <c r="G46" i="8"/>
  <c r="G65" i="7"/>
  <c r="G48" i="8"/>
  <c r="G68" i="7"/>
  <c r="G50" i="8"/>
  <c r="G70" i="7"/>
  <c r="G51" i="8"/>
  <c r="G71" i="7"/>
  <c r="G53" i="8"/>
  <c r="G74" i="7"/>
  <c r="G55" i="8"/>
  <c r="G75" i="7"/>
  <c r="G62" i="8"/>
  <c r="G83" i="7"/>
  <c r="G64" i="8"/>
  <c r="G84" i="7"/>
  <c r="G66" i="8"/>
  <c r="G86" i="7"/>
  <c r="G69" i="8"/>
  <c r="G89" i="7"/>
  <c r="G70" i="8"/>
  <c r="G90" i="7"/>
  <c r="G71" i="8"/>
  <c r="G91" i="7"/>
  <c r="G74" i="8"/>
  <c r="G94" i="7"/>
  <c r="P43" i="3"/>
  <c r="D80" i="8"/>
  <c r="D100" i="7"/>
  <c r="R43" i="3"/>
  <c r="F80" i="8"/>
  <c r="F100" i="7"/>
  <c r="V43" i="3"/>
  <c r="I80" i="8"/>
  <c r="I100" i="7"/>
  <c r="P46" i="3"/>
  <c r="D81" i="8"/>
  <c r="D101" i="7"/>
  <c r="R46" i="3"/>
  <c r="F81" i="8"/>
  <c r="F101" i="7"/>
  <c r="V46" i="3"/>
  <c r="I81" i="8"/>
  <c r="I101" i="7"/>
  <c r="P56" i="3"/>
  <c r="D82" i="8"/>
  <c r="D102" i="7"/>
  <c r="R56" i="3"/>
  <c r="F82" i="8"/>
  <c r="F102" i="7"/>
  <c r="V56" i="3"/>
  <c r="I82" i="8"/>
  <c r="I102" i="7"/>
  <c r="P48" i="3"/>
  <c r="D83" i="8"/>
  <c r="D103" i="7"/>
  <c r="R48" i="3"/>
  <c r="F83" i="8"/>
  <c r="F103" i="7"/>
  <c r="V48" i="3"/>
  <c r="I83" i="8"/>
  <c r="I103" i="7"/>
  <c r="P51" i="3"/>
  <c r="D85" i="8"/>
  <c r="D105" i="7"/>
  <c r="R51" i="3"/>
  <c r="F85" i="8"/>
  <c r="F105" i="7"/>
  <c r="V51" i="3"/>
  <c r="I85" i="8"/>
  <c r="I105" i="7"/>
  <c r="D103" i="4"/>
  <c r="D84" i="8"/>
  <c r="D104" i="7"/>
  <c r="F103" i="4"/>
  <c r="F84" i="8"/>
  <c r="F104" i="7"/>
  <c r="J103" i="4"/>
  <c r="I84" i="8"/>
  <c r="I104" i="7"/>
  <c r="P50" i="3"/>
  <c r="D86" i="8"/>
  <c r="D106" i="7"/>
  <c r="R50" i="3"/>
  <c r="F86" i="8"/>
  <c r="F106" i="7"/>
  <c r="V50" i="3"/>
  <c r="I86" i="8"/>
  <c r="I106" i="7"/>
  <c r="D105" i="4"/>
  <c r="D88" i="8"/>
  <c r="D107" i="7"/>
  <c r="F105" i="4"/>
  <c r="F88" i="8"/>
  <c r="F107" i="7"/>
  <c r="J105" i="4"/>
  <c r="I88" i="8"/>
  <c r="I107" i="7"/>
  <c r="D106" i="4"/>
  <c r="D87" i="8"/>
  <c r="D108" i="7"/>
  <c r="F106" i="4"/>
  <c r="F87" i="8"/>
  <c r="F108" i="7"/>
  <c r="J106" i="4"/>
  <c r="I87" i="8"/>
  <c r="I108" i="7"/>
  <c r="P55" i="3"/>
  <c r="D90" i="8"/>
  <c r="D109" i="7"/>
  <c r="R55" i="3"/>
  <c r="F90" i="8"/>
  <c r="F109" i="7"/>
  <c r="V55" i="3"/>
  <c r="I90" i="8"/>
  <c r="I109" i="7"/>
  <c r="D108" i="4"/>
  <c r="D92" i="8"/>
  <c r="D110" i="7"/>
  <c r="F108" i="4"/>
  <c r="F92" i="8"/>
  <c r="F110" i="7"/>
  <c r="J108" i="4"/>
  <c r="I92" i="8"/>
  <c r="I110" i="7"/>
  <c r="P54" i="3"/>
  <c r="D89" i="8"/>
  <c r="D111" i="7"/>
  <c r="R54" i="3"/>
  <c r="F89" i="8"/>
  <c r="F111" i="7"/>
  <c r="V54" i="3"/>
  <c r="I89" i="8"/>
  <c r="I111" i="7"/>
  <c r="D110" i="4"/>
  <c r="D91" i="8"/>
  <c r="D112" i="7"/>
  <c r="F110" i="4"/>
  <c r="F91" i="8"/>
  <c r="F112" i="7"/>
  <c r="J110" i="4"/>
  <c r="I91" i="8"/>
  <c r="I112" i="7"/>
  <c r="D111" i="4"/>
  <c r="D93" i="8"/>
  <c r="D113" i="7"/>
  <c r="F111" i="4"/>
  <c r="F93" i="8"/>
  <c r="F113" i="7"/>
  <c r="J111" i="4"/>
  <c r="I93" i="8"/>
  <c r="I113" i="7"/>
  <c r="G120"/>
  <c r="Q42" i="8"/>
  <c r="G122" i="7"/>
  <c r="Q44" i="8"/>
  <c r="G126" i="7"/>
  <c r="Q49" i="8"/>
  <c r="G124" i="7"/>
  <c r="Q46" i="8"/>
  <c r="G128" i="7"/>
  <c r="Q50" i="8"/>
  <c r="G130" i="7"/>
  <c r="Q52" i="8"/>
  <c r="G132" i="7"/>
  <c r="Q54" i="8"/>
  <c r="G121" i="7"/>
  <c r="Q43" i="8"/>
  <c r="G123" i="7"/>
  <c r="Q45" i="8"/>
  <c r="G125" i="7"/>
  <c r="Q48" i="8"/>
  <c r="G127" i="7"/>
  <c r="Q47" i="8"/>
  <c r="G129" i="7"/>
  <c r="Q51" i="8"/>
  <c r="G131" i="7"/>
  <c r="Q53" i="8"/>
  <c r="G133" i="7"/>
  <c r="Q55" i="8"/>
  <c r="G139" i="7"/>
  <c r="Q61" i="8"/>
  <c r="G142" i="7"/>
  <c r="Q64" i="8"/>
  <c r="G143" i="7"/>
  <c r="Q65" i="8"/>
  <c r="G145" i="7"/>
  <c r="Q68" i="8"/>
  <c r="G147" i="7"/>
  <c r="Q69" i="8"/>
  <c r="G148" i="7"/>
  <c r="Q70" i="8"/>
  <c r="G150" i="7"/>
  <c r="Q72" i="8"/>
  <c r="G140" i="7"/>
  <c r="Q62" i="8"/>
  <c r="G141" i="7"/>
  <c r="Q63" i="8"/>
  <c r="G144" i="7"/>
  <c r="Q66" i="8"/>
  <c r="G146" i="7"/>
  <c r="Q67" i="8"/>
  <c r="G149" i="7"/>
  <c r="Q71" i="8"/>
  <c r="G151" i="7"/>
  <c r="Q73" i="8"/>
  <c r="G152" i="7"/>
  <c r="Q74" i="8"/>
  <c r="G161" i="4"/>
  <c r="G157"/>
  <c r="G163"/>
  <c r="H157"/>
  <c r="H165"/>
  <c r="H166"/>
  <c r="H163"/>
  <c r="O43" i="6"/>
  <c r="C158" i="7"/>
  <c r="Q43" i="6"/>
  <c r="E158" i="7"/>
  <c r="U43" i="6"/>
  <c r="H158" i="7"/>
  <c r="O46" i="6"/>
  <c r="C159" i="7"/>
  <c r="Q46" i="6"/>
  <c r="E159" i="7"/>
  <c r="U46" i="6"/>
  <c r="H159" i="7"/>
  <c r="O56" i="6"/>
  <c r="C161" i="7"/>
  <c r="Q56" i="6"/>
  <c r="E161" i="7"/>
  <c r="U56" i="6"/>
  <c r="H161" i="7"/>
  <c r="O48" i="6"/>
  <c r="C160" i="7"/>
  <c r="Q48" i="6"/>
  <c r="E160" i="7"/>
  <c r="U48" i="6"/>
  <c r="H160" i="7"/>
  <c r="O51" i="6"/>
  <c r="C163" i="7"/>
  <c r="Q51" i="6"/>
  <c r="E163" i="7"/>
  <c r="U51" i="6"/>
  <c r="H163" i="7"/>
  <c r="C155" i="4"/>
  <c r="C162" i="7"/>
  <c r="E155" i="4"/>
  <c r="E162" i="7"/>
  <c r="I155" i="4"/>
  <c r="H162" i="7"/>
  <c r="O50" i="6"/>
  <c r="C165" i="7"/>
  <c r="Q50" i="6"/>
  <c r="E165" i="7"/>
  <c r="U50" i="6"/>
  <c r="H165" i="7"/>
  <c r="C157" i="4"/>
  <c r="C164" i="7"/>
  <c r="E157" i="4"/>
  <c r="E164" i="7"/>
  <c r="I157" i="4"/>
  <c r="H164" i="7"/>
  <c r="C165" i="4"/>
  <c r="C166" i="7"/>
  <c r="E165" i="4"/>
  <c r="E166" i="7"/>
  <c r="I165" i="4"/>
  <c r="H166" i="7"/>
  <c r="O55" i="6"/>
  <c r="C169" i="7"/>
  <c r="Q55" i="6"/>
  <c r="E169" i="7"/>
  <c r="U55" i="6"/>
  <c r="H169" i="7"/>
  <c r="C159" i="4"/>
  <c r="C168" i="7"/>
  <c r="E159" i="4"/>
  <c r="E168" i="7"/>
  <c r="I159" i="4"/>
  <c r="H168" i="7"/>
  <c r="O54" i="6"/>
  <c r="C170" i="7"/>
  <c r="Q54" i="6"/>
  <c r="E170" i="7"/>
  <c r="U54" i="6"/>
  <c r="H170" i="7"/>
  <c r="C166" i="4"/>
  <c r="C167" i="7"/>
  <c r="E166" i="4"/>
  <c r="E167" i="7"/>
  <c r="I166" i="4"/>
  <c r="H167" i="7"/>
  <c r="C163" i="4"/>
  <c r="C171" i="7"/>
  <c r="E163" i="4"/>
  <c r="E171" i="7"/>
  <c r="I163" i="4"/>
  <c r="H171" i="7"/>
  <c r="P43" i="6"/>
  <c r="D158" i="7"/>
  <c r="R43" i="6"/>
  <c r="F158" i="7"/>
  <c r="V43" i="6"/>
  <c r="I158" i="7"/>
  <c r="P46" i="6"/>
  <c r="D159" i="7"/>
  <c r="R46" i="6"/>
  <c r="F159" i="7"/>
  <c r="V46" i="6"/>
  <c r="I159" i="7"/>
  <c r="P56" i="6"/>
  <c r="D161" i="7"/>
  <c r="R56" i="6"/>
  <c r="F161" i="7"/>
  <c r="V56" i="6"/>
  <c r="I161" i="7"/>
  <c r="P48" i="6"/>
  <c r="D160" i="7"/>
  <c r="R48" i="6"/>
  <c r="F160" i="7"/>
  <c r="V48" i="6"/>
  <c r="I160" i="7"/>
  <c r="P51" i="6"/>
  <c r="D163" i="7"/>
  <c r="R51" i="6"/>
  <c r="F163" i="7"/>
  <c r="V51" i="6"/>
  <c r="I163" i="7"/>
  <c r="D155" i="4"/>
  <c r="D162" i="7"/>
  <c r="F155" i="4"/>
  <c r="F162" i="7"/>
  <c r="J155" i="4"/>
  <c r="I162" i="7"/>
  <c r="P50" i="6"/>
  <c r="D165" i="7"/>
  <c r="R50" i="6"/>
  <c r="F165" i="7"/>
  <c r="V50" i="6"/>
  <c r="I165" i="7"/>
  <c r="D157" i="4"/>
  <c r="D164" i="7"/>
  <c r="F157" i="4"/>
  <c r="F164" i="7"/>
  <c r="J157" i="4"/>
  <c r="I164" i="7"/>
  <c r="D165" i="4"/>
  <c r="D166" i="7"/>
  <c r="F165" i="4"/>
  <c r="F166" i="7"/>
  <c r="J165" i="4"/>
  <c r="I166" i="7"/>
  <c r="P55" i="6"/>
  <c r="D169" i="7"/>
  <c r="R55" i="6"/>
  <c r="F169" i="7"/>
  <c r="V55" i="6"/>
  <c r="I169" i="7"/>
  <c r="D159" i="4"/>
  <c r="D168" i="7"/>
  <c r="F159" i="4"/>
  <c r="F168" i="7"/>
  <c r="J159" i="4"/>
  <c r="I168" i="7"/>
  <c r="P54" i="6"/>
  <c r="D170" i="7"/>
  <c r="R54" i="6"/>
  <c r="F170" i="7"/>
  <c r="V54" i="6"/>
  <c r="I170" i="7"/>
  <c r="D166" i="4"/>
  <c r="D167" i="7"/>
  <c r="F166" i="4"/>
  <c r="F167" i="7"/>
  <c r="J166" i="4"/>
  <c r="I167" i="7"/>
  <c r="D163" i="4"/>
  <c r="D171" i="7"/>
  <c r="F163" i="4"/>
  <c r="F171" i="7"/>
  <c r="J163" i="4"/>
  <c r="I171" i="7"/>
  <c r="K125" i="1"/>
  <c r="E124" i="2"/>
  <c r="D153" i="4"/>
  <c r="F153"/>
  <c r="H153"/>
  <c r="J153"/>
  <c r="C156"/>
  <c r="E156"/>
  <c r="I156"/>
  <c r="D154"/>
  <c r="F154"/>
  <c r="H154"/>
  <c r="J154"/>
  <c r="C161"/>
  <c r="E161"/>
  <c r="I161"/>
  <c r="D162"/>
  <c r="F162"/>
  <c r="H162"/>
  <c r="J162"/>
  <c r="D158"/>
  <c r="F158"/>
  <c r="H158"/>
  <c r="J158"/>
  <c r="C164"/>
  <c r="E164"/>
  <c r="G164"/>
  <c r="I164"/>
  <c r="C160"/>
  <c r="E160"/>
  <c r="I160"/>
  <c r="K44" i="6"/>
  <c r="K46"/>
  <c r="K48"/>
  <c r="K50"/>
  <c r="K51"/>
  <c r="K53"/>
  <c r="K54"/>
  <c r="K55"/>
  <c r="K56"/>
  <c r="C153" i="4"/>
  <c r="E153"/>
  <c r="G153"/>
  <c r="I153"/>
  <c r="D156"/>
  <c r="F156"/>
  <c r="H156"/>
  <c r="J156"/>
  <c r="C154"/>
  <c r="E154"/>
  <c r="G154"/>
  <c r="I154"/>
  <c r="D161"/>
  <c r="F161"/>
  <c r="H161"/>
  <c r="M156" s="1"/>
  <c r="J161"/>
  <c r="C162"/>
  <c r="E162"/>
  <c r="G162"/>
  <c r="I162"/>
  <c r="C158"/>
  <c r="E158"/>
  <c r="G158"/>
  <c r="M158" s="1"/>
  <c r="I158"/>
  <c r="G165"/>
  <c r="D164"/>
  <c r="F164"/>
  <c r="H164"/>
  <c r="J164"/>
  <c r="G159"/>
  <c r="D160"/>
  <c r="F160"/>
  <c r="H160"/>
  <c r="M164" s="1"/>
  <c r="J160"/>
  <c r="G166"/>
  <c r="M166" s="1"/>
  <c r="M86"/>
  <c r="M70"/>
  <c r="L60"/>
  <c r="M66"/>
  <c r="C98"/>
  <c r="E98"/>
  <c r="G98"/>
  <c r="I98"/>
  <c r="D99"/>
  <c r="F99"/>
  <c r="H99"/>
  <c r="J99"/>
  <c r="C100"/>
  <c r="E100"/>
  <c r="G100"/>
  <c r="I100"/>
  <c r="D101"/>
  <c r="F101"/>
  <c r="H101"/>
  <c r="J101"/>
  <c r="C102"/>
  <c r="E102"/>
  <c r="G102"/>
  <c r="I102"/>
  <c r="C104"/>
  <c r="E104"/>
  <c r="G104"/>
  <c r="I104"/>
  <c r="G106"/>
  <c r="L106" s="1"/>
  <c r="D107"/>
  <c r="F107"/>
  <c r="H107"/>
  <c r="J107"/>
  <c r="G108"/>
  <c r="L108" s="1"/>
  <c r="D109"/>
  <c r="F109"/>
  <c r="H109"/>
  <c r="J109"/>
  <c r="G110"/>
  <c r="L110" s="1"/>
  <c r="D98"/>
  <c r="F98"/>
  <c r="H98"/>
  <c r="J98"/>
  <c r="C99"/>
  <c r="E99"/>
  <c r="G99"/>
  <c r="I99"/>
  <c r="D100"/>
  <c r="F100"/>
  <c r="H100"/>
  <c r="M100" s="1"/>
  <c r="J100"/>
  <c r="C101"/>
  <c r="E101"/>
  <c r="G101"/>
  <c r="M101" s="1"/>
  <c r="I101"/>
  <c r="D102"/>
  <c r="F102"/>
  <c r="H102"/>
  <c r="J102"/>
  <c r="G103"/>
  <c r="D104"/>
  <c r="F104"/>
  <c r="H104"/>
  <c r="J104"/>
  <c r="G105"/>
  <c r="M105" s="1"/>
  <c r="C107"/>
  <c r="E107"/>
  <c r="G107"/>
  <c r="I107"/>
  <c r="C109"/>
  <c r="E109"/>
  <c r="G109"/>
  <c r="I109"/>
  <c r="G111"/>
  <c r="AA109" i="1"/>
  <c r="Y109"/>
  <c r="Z109"/>
  <c r="BV18" i="2"/>
  <c r="X109" i="1"/>
  <c r="R109" i="2" s="1"/>
  <c r="AA108" i="1"/>
  <c r="Y108"/>
  <c r="Z108"/>
  <c r="BV17" i="2"/>
  <c r="X108" i="1"/>
  <c r="R108" i="2" s="1"/>
  <c r="Y107" i="1"/>
  <c r="Z107"/>
  <c r="BV16" i="2"/>
  <c r="X107" i="1"/>
  <c r="R107" i="2" s="1"/>
  <c r="AA107" i="1"/>
  <c r="Y106"/>
  <c r="Z106"/>
  <c r="BV15" i="2"/>
  <c r="X106" i="1"/>
  <c r="R106" i="2" s="1"/>
  <c r="AA106" i="1"/>
  <c r="Y105"/>
  <c r="Z105"/>
  <c r="BV14" i="2"/>
  <c r="X105" i="1"/>
  <c r="R105" i="2" s="1"/>
  <c r="AA105" i="1"/>
  <c r="L61" i="4"/>
  <c r="M60"/>
  <c r="M72"/>
  <c r="M68"/>
  <c r="M64"/>
  <c r="M62"/>
  <c r="L63"/>
  <c r="M65"/>
  <c r="M67"/>
  <c r="M69"/>
  <c r="M71"/>
  <c r="M73"/>
  <c r="L79"/>
  <c r="L80"/>
  <c r="L81"/>
  <c r="L82"/>
  <c r="L83"/>
  <c r="L84"/>
  <c r="L85"/>
  <c r="L86"/>
  <c r="L87"/>
  <c r="L88"/>
  <c r="L89"/>
  <c r="L90"/>
  <c r="L91"/>
  <c r="L92"/>
  <c r="M61"/>
  <c r="L65"/>
  <c r="L67"/>
  <c r="L69"/>
  <c r="L71"/>
  <c r="L73"/>
  <c r="L115"/>
  <c r="L116"/>
  <c r="L117"/>
  <c r="L118"/>
  <c r="L119"/>
  <c r="L120"/>
  <c r="L121"/>
  <c r="L122"/>
  <c r="L123"/>
  <c r="L124"/>
  <c r="L125"/>
  <c r="L126"/>
  <c r="L127"/>
  <c r="L128"/>
  <c r="M63"/>
  <c r="M79"/>
  <c r="M81"/>
  <c r="M83"/>
  <c r="M85"/>
  <c r="M87"/>
  <c r="M89"/>
  <c r="M91"/>
  <c r="M98"/>
  <c r="M102"/>
  <c r="M104"/>
  <c r="M106"/>
  <c r="M110"/>
  <c r="K43" i="6"/>
  <c r="K45"/>
  <c r="S46"/>
  <c r="K47"/>
  <c r="S48"/>
  <c r="K49"/>
  <c r="S54"/>
  <c r="K52"/>
  <c r="K43" i="3"/>
  <c r="K45"/>
  <c r="S46"/>
  <c r="K47"/>
  <c r="S48"/>
  <c r="K49"/>
  <c r="S54"/>
  <c r="K52"/>
  <c r="B102" i="2"/>
  <c r="AZ11"/>
  <c r="B100"/>
  <c r="AZ9"/>
  <c r="AZ13"/>
  <c r="B104"/>
  <c r="AZ7"/>
  <c r="B98"/>
  <c r="BG8"/>
  <c r="I99"/>
  <c r="BG9"/>
  <c r="I100"/>
  <c r="L101" i="1"/>
  <c r="BB10" i="2"/>
  <c r="D101"/>
  <c r="BL9"/>
  <c r="N100"/>
  <c r="BL7"/>
  <c r="N98"/>
  <c r="H104"/>
  <c r="N103"/>
  <c r="I103"/>
  <c r="N102"/>
  <c r="I102"/>
  <c r="BG7"/>
  <c r="I98"/>
  <c r="BF7"/>
  <c r="H98"/>
  <c r="L98" i="1"/>
  <c r="BB7" i="2"/>
  <c r="D98"/>
  <c r="BF8"/>
  <c r="H99"/>
  <c r="L99" i="1"/>
  <c r="BB8" i="2"/>
  <c r="D99"/>
  <c r="BF9"/>
  <c r="H100"/>
  <c r="L100" i="1"/>
  <c r="BB9" i="2"/>
  <c r="D100"/>
  <c r="BG10"/>
  <c r="I101"/>
  <c r="N101" i="1"/>
  <c r="BF11" i="2"/>
  <c r="H102"/>
  <c r="L102" i="1"/>
  <c r="BB11" i="2"/>
  <c r="D102"/>
  <c r="BF12"/>
  <c r="H103"/>
  <c r="L103" i="1"/>
  <c r="BB12" i="2"/>
  <c r="D103"/>
  <c r="L104" i="1"/>
  <c r="BB13" i="2"/>
  <c r="AB98" i="1"/>
  <c r="BN7" i="2"/>
  <c r="P98"/>
  <c r="M98" i="1"/>
  <c r="AB99"/>
  <c r="BN8" i="2"/>
  <c r="P99"/>
  <c r="M99" i="1"/>
  <c r="AB100"/>
  <c r="BN9" i="2"/>
  <c r="P100"/>
  <c r="M100" i="1"/>
  <c r="AB101"/>
  <c r="BN10" i="2"/>
  <c r="P101"/>
  <c r="M101" i="1"/>
  <c r="AB102"/>
  <c r="BN11" i="2"/>
  <c r="M102" i="1"/>
  <c r="AB103"/>
  <c r="BN12" i="2"/>
  <c r="M103" i="1"/>
  <c r="AB104"/>
  <c r="BN13" i="2"/>
  <c r="M104" i="1"/>
  <c r="BL8" i="2"/>
  <c r="N99"/>
  <c r="K107" i="1"/>
  <c r="W107"/>
  <c r="W188"/>
  <c r="W182"/>
  <c r="W172"/>
  <c r="W166"/>
  <c r="W160"/>
  <c r="W154"/>
  <c r="W150"/>
  <c r="W144"/>
  <c r="W138"/>
  <c r="W132"/>
  <c r="W122"/>
  <c r="W116"/>
  <c r="Q116" i="2" s="1"/>
  <c r="P104"/>
  <c r="N104"/>
  <c r="I104"/>
  <c r="P103"/>
  <c r="P102"/>
  <c r="B99"/>
  <c r="U104" i="1"/>
  <c r="AD104" s="1"/>
  <c r="P104"/>
  <c r="U103"/>
  <c r="AD103" s="1"/>
  <c r="P103"/>
  <c r="U102"/>
  <c r="AD102" s="1"/>
  <c r="P102"/>
  <c r="U101"/>
  <c r="AD101" s="1"/>
  <c r="P101"/>
  <c r="U100"/>
  <c r="AD100" s="1"/>
  <c r="P100"/>
  <c r="U99"/>
  <c r="AD99" s="1"/>
  <c r="P99"/>
  <c r="U98"/>
  <c r="AD98" s="1"/>
  <c r="P98"/>
  <c r="BO41" i="2" l="1"/>
  <c r="Q132"/>
  <c r="BO53"/>
  <c r="Q144"/>
  <c r="BO63"/>
  <c r="Q154"/>
  <c r="BO75"/>
  <c r="Q166"/>
  <c r="BO91"/>
  <c r="Q182"/>
  <c r="BO16"/>
  <c r="Q107"/>
  <c r="BS14"/>
  <c r="U105"/>
  <c r="BQ14"/>
  <c r="S105"/>
  <c r="BR15"/>
  <c r="T106"/>
  <c r="BS16"/>
  <c r="U107"/>
  <c r="BQ16"/>
  <c r="S107"/>
  <c r="BQ17"/>
  <c r="S108"/>
  <c r="BR18"/>
  <c r="T109"/>
  <c r="BS18"/>
  <c r="U109"/>
  <c r="K106"/>
  <c r="BI15"/>
  <c r="R111"/>
  <c r="AC111" i="1"/>
  <c r="BP20" i="2"/>
  <c r="S111"/>
  <c r="BQ20"/>
  <c r="X111"/>
  <c r="BV20"/>
  <c r="K109"/>
  <c r="BI18"/>
  <c r="V105"/>
  <c r="BT14"/>
  <c r="BO28"/>
  <c r="Q119"/>
  <c r="BO56"/>
  <c r="Q147"/>
  <c r="BO78"/>
  <c r="Q169"/>
  <c r="BO31"/>
  <c r="Q122"/>
  <c r="BO47"/>
  <c r="Q138"/>
  <c r="BO59"/>
  <c r="Q150"/>
  <c r="BO69"/>
  <c r="Q160"/>
  <c r="BO81"/>
  <c r="Q172"/>
  <c r="BO97"/>
  <c r="Q188"/>
  <c r="BC16"/>
  <c r="E107"/>
  <c r="BR14"/>
  <c r="T105"/>
  <c r="BS15"/>
  <c r="U106"/>
  <c r="BQ15"/>
  <c r="S106"/>
  <c r="BR16"/>
  <c r="T107"/>
  <c r="BR17"/>
  <c r="T108"/>
  <c r="BS17"/>
  <c r="U108"/>
  <c r="BQ18"/>
  <c r="S109"/>
  <c r="U111"/>
  <c r="BS20"/>
  <c r="T111"/>
  <c r="BR20"/>
  <c r="BO22"/>
  <c r="Q113"/>
  <c r="BO44"/>
  <c r="Q135"/>
  <c r="BO66"/>
  <c r="Q157"/>
  <c r="BO94"/>
  <c r="Q185"/>
  <c r="K105"/>
  <c r="BI14"/>
  <c r="K108"/>
  <c r="BI17"/>
  <c r="W110"/>
  <c r="BU19"/>
  <c r="E149"/>
  <c r="K150" i="1"/>
  <c r="BC58" i="2"/>
  <c r="K107"/>
  <c r="BI16"/>
  <c r="K111"/>
  <c r="BI20"/>
  <c r="V106"/>
  <c r="BT15"/>
  <c r="G86" i="8"/>
  <c r="G106" i="7"/>
  <c r="G82" i="8"/>
  <c r="G102" i="7"/>
  <c r="G93" i="8"/>
  <c r="G113" i="7"/>
  <c r="G91" i="8"/>
  <c r="G112" i="7"/>
  <c r="G89" i="8"/>
  <c r="G111" i="7"/>
  <c r="G92" i="8"/>
  <c r="G110" i="7"/>
  <c r="G84" i="8"/>
  <c r="G104" i="7"/>
  <c r="G81" i="8"/>
  <c r="G101" i="7"/>
  <c r="G90" i="8"/>
  <c r="G109" i="7"/>
  <c r="G85" i="8"/>
  <c r="G105" i="7"/>
  <c r="G80" i="8"/>
  <c r="G100" i="7"/>
  <c r="M108" i="4"/>
  <c r="G87" i="8"/>
  <c r="G108" i="7"/>
  <c r="G88" i="8"/>
  <c r="G107" i="7"/>
  <c r="G83" i="8"/>
  <c r="G103" i="7"/>
  <c r="G169"/>
  <c r="Q91" i="8"/>
  <c r="G163" i="7"/>
  <c r="Q85" i="8"/>
  <c r="G167" i="7"/>
  <c r="Q89" i="8"/>
  <c r="G164" i="7"/>
  <c r="Q86" i="8"/>
  <c r="G165" i="7"/>
  <c r="Q87" i="8"/>
  <c r="G161" i="7"/>
  <c r="Q83" i="8"/>
  <c r="G168" i="7"/>
  <c r="Q90" i="8"/>
  <c r="G160" i="7"/>
  <c r="Q82" i="8"/>
  <c r="G158" i="7"/>
  <c r="Q80" i="8"/>
  <c r="G171" i="7"/>
  <c r="Q93" i="8"/>
  <c r="G170" i="7"/>
  <c r="Q92" i="8"/>
  <c r="G166" i="7"/>
  <c r="Q88" i="8"/>
  <c r="G162" i="7"/>
  <c r="Q84" i="8"/>
  <c r="G159" i="7"/>
  <c r="Q81" i="8"/>
  <c r="L166" i="4"/>
  <c r="L160"/>
  <c r="L158"/>
  <c r="M154"/>
  <c r="M160"/>
  <c r="E125" i="2"/>
  <c r="K126" i="1"/>
  <c r="BC34" i="2"/>
  <c r="BO25"/>
  <c r="W117" i="1"/>
  <c r="M163" i="4"/>
  <c r="L163"/>
  <c r="L164"/>
  <c r="L156"/>
  <c r="L154"/>
  <c r="M165"/>
  <c r="L165"/>
  <c r="M161"/>
  <c r="L161"/>
  <c r="M159"/>
  <c r="L159"/>
  <c r="M157"/>
  <c r="L157"/>
  <c r="M155"/>
  <c r="L155"/>
  <c r="M153"/>
  <c r="L153"/>
  <c r="M162"/>
  <c r="L162"/>
  <c r="L109"/>
  <c r="L104"/>
  <c r="L102"/>
  <c r="L101"/>
  <c r="L100"/>
  <c r="L98"/>
  <c r="L111"/>
  <c r="M111"/>
  <c r="M109"/>
  <c r="L107"/>
  <c r="M107"/>
  <c r="L103"/>
  <c r="M103"/>
  <c r="L99"/>
  <c r="M99"/>
  <c r="L105"/>
  <c r="AC109" i="1"/>
  <c r="BP18" i="2"/>
  <c r="AC108" i="1"/>
  <c r="BP17" i="2"/>
  <c r="AC107" i="1"/>
  <c r="BP16" i="2"/>
  <c r="AC106" i="1"/>
  <c r="BP15" i="2"/>
  <c r="AC105" i="1"/>
  <c r="BP14" i="2"/>
  <c r="B95"/>
  <c r="BH13"/>
  <c r="J104"/>
  <c r="BE13"/>
  <c r="G104"/>
  <c r="BE12"/>
  <c r="G103"/>
  <c r="BE11"/>
  <c r="G102"/>
  <c r="BE10"/>
  <c r="G101"/>
  <c r="BT10"/>
  <c r="V101"/>
  <c r="BJ9"/>
  <c r="L100"/>
  <c r="BE8"/>
  <c r="G99"/>
  <c r="BT8"/>
  <c r="V99"/>
  <c r="BJ7"/>
  <c r="L98"/>
  <c r="Q104" i="1"/>
  <c r="BD13" i="2"/>
  <c r="F104"/>
  <c r="Q102" i="1"/>
  <c r="BD11" i="2"/>
  <c r="F102"/>
  <c r="Q100" i="1"/>
  <c r="BD9" i="2"/>
  <c r="F100"/>
  <c r="Q98" i="1"/>
  <c r="BD7" i="2"/>
  <c r="F98"/>
  <c r="BH7"/>
  <c r="J98"/>
  <c r="BH8"/>
  <c r="J99"/>
  <c r="BH9"/>
  <c r="J100"/>
  <c r="BH10"/>
  <c r="J101"/>
  <c r="BH11"/>
  <c r="J102"/>
  <c r="BH12"/>
  <c r="J103"/>
  <c r="BM7"/>
  <c r="O98"/>
  <c r="BM8"/>
  <c r="O99"/>
  <c r="BM9"/>
  <c r="O100"/>
  <c r="BM10"/>
  <c r="O101"/>
  <c r="O102"/>
  <c r="BM11"/>
  <c r="BM12"/>
  <c r="O103"/>
  <c r="BM13"/>
  <c r="O104"/>
  <c r="BJ13"/>
  <c r="L104"/>
  <c r="BT13"/>
  <c r="V104"/>
  <c r="BJ12"/>
  <c r="L103"/>
  <c r="BT12"/>
  <c r="V103"/>
  <c r="BJ11"/>
  <c r="L102"/>
  <c r="BT11"/>
  <c r="V102"/>
  <c r="BJ10"/>
  <c r="L101"/>
  <c r="BE9"/>
  <c r="G100"/>
  <c r="BT9"/>
  <c r="V100"/>
  <c r="BJ8"/>
  <c r="L99"/>
  <c r="BE7"/>
  <c r="G98"/>
  <c r="V98"/>
  <c r="BT7"/>
  <c r="Q103" i="1"/>
  <c r="BD12" i="2"/>
  <c r="F103"/>
  <c r="BF10"/>
  <c r="H101"/>
  <c r="Q99" i="1"/>
  <c r="BD8" i="2"/>
  <c r="F99"/>
  <c r="Q101" i="1"/>
  <c r="BD10" i="2"/>
  <c r="F101"/>
  <c r="AA104" i="1"/>
  <c r="Y104"/>
  <c r="Z104"/>
  <c r="X104"/>
  <c r="Y103"/>
  <c r="Z103"/>
  <c r="X103"/>
  <c r="AA103"/>
  <c r="X102"/>
  <c r="AA102"/>
  <c r="Y102"/>
  <c r="Z102"/>
  <c r="Y101"/>
  <c r="Z101"/>
  <c r="X101"/>
  <c r="AA101"/>
  <c r="Y100"/>
  <c r="Z100"/>
  <c r="X100"/>
  <c r="AA100"/>
  <c r="Y99"/>
  <c r="Z99"/>
  <c r="X99"/>
  <c r="AA99"/>
  <c r="AA98"/>
  <c r="Y98"/>
  <c r="Z98"/>
  <c r="X98"/>
  <c r="W111" i="2" l="1"/>
  <c r="BU20"/>
  <c r="BU14"/>
  <c r="W105"/>
  <c r="BU15"/>
  <c r="W106"/>
  <c r="BU16"/>
  <c r="W107"/>
  <c r="BU17"/>
  <c r="W108"/>
  <c r="BU18"/>
  <c r="W109"/>
  <c r="BO26"/>
  <c r="Q117"/>
  <c r="E150"/>
  <c r="BC59"/>
  <c r="K127" i="1"/>
  <c r="E126" i="2"/>
  <c r="BC35"/>
  <c r="T101" i="1"/>
  <c r="AZ10" i="2"/>
  <c r="B101"/>
  <c r="BQ7"/>
  <c r="S98"/>
  <c r="BS8"/>
  <c r="U99"/>
  <c r="R98"/>
  <c r="BP7"/>
  <c r="T98"/>
  <c r="BR7"/>
  <c r="BS7"/>
  <c r="U98"/>
  <c r="AC99" i="1"/>
  <c r="BP8" i="2"/>
  <c r="R99"/>
  <c r="BR8"/>
  <c r="T99"/>
  <c r="U100"/>
  <c r="BS9"/>
  <c r="BV9"/>
  <c r="X100"/>
  <c r="BQ9"/>
  <c r="S100"/>
  <c r="AC101" i="1"/>
  <c r="BP10" i="2"/>
  <c r="R101"/>
  <c r="BR10"/>
  <c r="T101"/>
  <c r="BV11"/>
  <c r="X102"/>
  <c r="S102"/>
  <c r="BQ11"/>
  <c r="BP11"/>
  <c r="R102"/>
  <c r="AC103" i="1"/>
  <c r="BP12" i="2"/>
  <c r="R103"/>
  <c r="BR12"/>
  <c r="T103"/>
  <c r="AC104" i="1"/>
  <c r="BP13" i="2"/>
  <c r="R104"/>
  <c r="BR13"/>
  <c r="T104"/>
  <c r="BS13"/>
  <c r="U104"/>
  <c r="BI8"/>
  <c r="K99"/>
  <c r="BI9"/>
  <c r="K100"/>
  <c r="BI13"/>
  <c r="K104"/>
  <c r="X98"/>
  <c r="BV7"/>
  <c r="BV8"/>
  <c r="X99"/>
  <c r="BQ8"/>
  <c r="S99"/>
  <c r="AC100" i="1"/>
  <c r="BP9" i="2"/>
  <c r="R100"/>
  <c r="BR9"/>
  <c r="T100"/>
  <c r="BS10"/>
  <c r="U101"/>
  <c r="BV10"/>
  <c r="X101"/>
  <c r="BQ10"/>
  <c r="S101"/>
  <c r="BR11"/>
  <c r="T102"/>
  <c r="BS11"/>
  <c r="U102"/>
  <c r="BS12"/>
  <c r="U103"/>
  <c r="BV12"/>
  <c r="X103"/>
  <c r="BQ12"/>
  <c r="S103"/>
  <c r="BV13"/>
  <c r="X104"/>
  <c r="BQ13"/>
  <c r="S104"/>
  <c r="BI10"/>
  <c r="K101"/>
  <c r="BI12"/>
  <c r="K103"/>
  <c r="BI7"/>
  <c r="K98"/>
  <c r="BI11"/>
  <c r="K102"/>
  <c r="AC102" i="1"/>
  <c r="AC98"/>
  <c r="E127" i="2" l="1"/>
  <c r="K128" i="1"/>
  <c r="BC36" i="2"/>
  <c r="BL10"/>
  <c r="N101"/>
  <c r="BU7"/>
  <c r="W98"/>
  <c r="W102"/>
  <c r="BU11"/>
  <c r="BU9"/>
  <c r="W100"/>
  <c r="BU13"/>
  <c r="W104"/>
  <c r="BU10"/>
  <c r="W101"/>
  <c r="BU12"/>
  <c r="W103"/>
  <c r="BU8"/>
  <c r="W99"/>
  <c r="J97" i="1"/>
  <c r="O97"/>
  <c r="I97" i="2" s="1"/>
  <c r="V97" i="1"/>
  <c r="J96"/>
  <c r="O96"/>
  <c r="I96" i="2" s="1"/>
  <c r="V96" i="1"/>
  <c r="J95"/>
  <c r="O95"/>
  <c r="I95" i="2" s="1"/>
  <c r="V95" i="1"/>
  <c r="J94"/>
  <c r="O94"/>
  <c r="I94" i="2" s="1"/>
  <c r="J93" i="1"/>
  <c r="R93" s="1"/>
  <c r="M93"/>
  <c r="G93" i="2" s="1"/>
  <c r="N93" i="1"/>
  <c r="H93" i="2" s="1"/>
  <c r="L93"/>
  <c r="O93" i="1"/>
  <c r="I93" i="2" s="1"/>
  <c r="V93" i="1"/>
  <c r="J92"/>
  <c r="R92" s="1"/>
  <c r="L92" i="2" s="1"/>
  <c r="N92" i="1"/>
  <c r="H92" i="2" s="1"/>
  <c r="O92" i="1"/>
  <c r="I92" i="2" s="1"/>
  <c r="J91" i="1"/>
  <c r="O91"/>
  <c r="I91" i="2" s="1"/>
  <c r="N91" i="1" l="1"/>
  <c r="H91" i="2" s="1"/>
  <c r="R91" i="1"/>
  <c r="M92"/>
  <c r="G92" i="2" s="1"/>
  <c r="M95" i="1"/>
  <c r="G95" i="2" s="1"/>
  <c r="R95" i="1"/>
  <c r="M97"/>
  <c r="G97" i="2" s="1"/>
  <c r="R97" i="1"/>
  <c r="M94"/>
  <c r="G94" i="2" s="1"/>
  <c r="R94" i="1"/>
  <c r="M96"/>
  <c r="G96" i="2" s="1"/>
  <c r="R96" i="1"/>
  <c r="K129"/>
  <c r="E128" i="2"/>
  <c r="BC37"/>
  <c r="N94" i="1"/>
  <c r="H94" i="2" s="1"/>
  <c r="N95" i="1"/>
  <c r="H95" i="2" s="1"/>
  <c r="N96" i="1"/>
  <c r="H96" i="2" s="1"/>
  <c r="N97" i="1"/>
  <c r="H97" i="2" s="1"/>
  <c r="L91" i="1"/>
  <c r="D91" i="2"/>
  <c r="AB93" i="1"/>
  <c r="V93" i="2" s="1"/>
  <c r="P93"/>
  <c r="L91"/>
  <c r="M91" i="1"/>
  <c r="G91" i="2" s="1"/>
  <c r="L92" i="1"/>
  <c r="D92" i="2"/>
  <c r="L93" i="1"/>
  <c r="D93" i="2"/>
  <c r="L94"/>
  <c r="AB95" i="1"/>
  <c r="V95" i="2" s="1"/>
  <c r="P95"/>
  <c r="L95"/>
  <c r="AB96" i="1"/>
  <c r="V96" i="2" s="1"/>
  <c r="P96"/>
  <c r="L96"/>
  <c r="AB97" i="1"/>
  <c r="V97" i="2" s="1"/>
  <c r="P97"/>
  <c r="L97"/>
  <c r="L94" i="1"/>
  <c r="D94" i="2"/>
  <c r="L95" i="1"/>
  <c r="D95" i="2"/>
  <c r="L96" i="1"/>
  <c r="D96" i="2"/>
  <c r="L97" i="1"/>
  <c r="D97" i="2"/>
  <c r="U97" i="1"/>
  <c r="P97"/>
  <c r="J97" i="2" s="1"/>
  <c r="U96" i="1"/>
  <c r="P96"/>
  <c r="J96" i="2" s="1"/>
  <c r="U95" i="1"/>
  <c r="P95"/>
  <c r="J95" i="2" s="1"/>
  <c r="U94" i="1"/>
  <c r="P94"/>
  <c r="J94" i="2" s="1"/>
  <c r="V94" i="1"/>
  <c r="U93"/>
  <c r="P93"/>
  <c r="J93" i="2" s="1"/>
  <c r="U92" i="1"/>
  <c r="P92"/>
  <c r="J92" i="2" s="1"/>
  <c r="V92" i="1"/>
  <c r="U91"/>
  <c r="P91"/>
  <c r="J91" i="2" s="1"/>
  <c r="V91" i="1"/>
  <c r="O91" i="2" l="1"/>
  <c r="AD91" i="1"/>
  <c r="O94" i="2"/>
  <c r="AD94" i="1"/>
  <c r="O96" i="2"/>
  <c r="AD96" i="1"/>
  <c r="O92" i="2"/>
  <c r="AD92" i="1"/>
  <c r="O93" i="2"/>
  <c r="AD93" i="1"/>
  <c r="O95" i="2"/>
  <c r="AD95" i="1"/>
  <c r="O97" i="2"/>
  <c r="AD97" i="1"/>
  <c r="E129" i="2"/>
  <c r="K130" i="1"/>
  <c r="BC38" i="2"/>
  <c r="AB92" i="1"/>
  <c r="V92" i="2" s="1"/>
  <c r="P92"/>
  <c r="Q97" i="1"/>
  <c r="K97" i="2" s="1"/>
  <c r="F97"/>
  <c r="Q96" i="1"/>
  <c r="K96" i="2" s="1"/>
  <c r="F96"/>
  <c r="Q95" i="1"/>
  <c r="K95" i="2" s="1"/>
  <c r="F95"/>
  <c r="Q94" i="1"/>
  <c r="K94" i="2" s="1"/>
  <c r="F94"/>
  <c r="AB91" i="1"/>
  <c r="V91" i="2" s="1"/>
  <c r="P91"/>
  <c r="AB94" i="1"/>
  <c r="V94" i="2" s="1"/>
  <c r="P94"/>
  <c r="Q93" i="1"/>
  <c r="K93" i="2" s="1"/>
  <c r="F93"/>
  <c r="Q92" i="1"/>
  <c r="K92" i="2" s="1"/>
  <c r="F92"/>
  <c r="Q91" i="1"/>
  <c r="K91" i="2" s="1"/>
  <c r="F91"/>
  <c r="Y97" i="1"/>
  <c r="S97" i="2" s="1"/>
  <c r="Z97" i="1"/>
  <c r="T97" i="2" s="1"/>
  <c r="X97"/>
  <c r="X97" i="1"/>
  <c r="AA97"/>
  <c r="U97" i="2" s="1"/>
  <c r="Y96" i="1"/>
  <c r="S96" i="2" s="1"/>
  <c r="Z96" i="1"/>
  <c r="T96" i="2" s="1"/>
  <c r="X96"/>
  <c r="X96" i="1"/>
  <c r="R96" i="2" s="1"/>
  <c r="AA96" i="1"/>
  <c r="U96" i="2" s="1"/>
  <c r="Y95" i="1"/>
  <c r="S95" i="2" s="1"/>
  <c r="Z95" i="1"/>
  <c r="T95" i="2" s="1"/>
  <c r="X95"/>
  <c r="X95" i="1"/>
  <c r="AA95"/>
  <c r="U95" i="2" s="1"/>
  <c r="Y94" i="1"/>
  <c r="S94" i="2" s="1"/>
  <c r="Z94" i="1"/>
  <c r="T94" i="2" s="1"/>
  <c r="X94"/>
  <c r="X94" i="1"/>
  <c r="AA94"/>
  <c r="U94" i="2" s="1"/>
  <c r="Y93" i="1"/>
  <c r="S93" i="2" s="1"/>
  <c r="Z93" i="1"/>
  <c r="T93" i="2" s="1"/>
  <c r="X93"/>
  <c r="X93" i="1"/>
  <c r="AA93"/>
  <c r="U93" i="2" s="1"/>
  <c r="Y92" i="1"/>
  <c r="S92" i="2" s="1"/>
  <c r="Z92" i="1"/>
  <c r="T92" i="2" s="1"/>
  <c r="X92"/>
  <c r="X92" i="1"/>
  <c r="AA92"/>
  <c r="U92" i="2" s="1"/>
  <c r="Y91" i="1"/>
  <c r="S91" i="2" s="1"/>
  <c r="Z91" i="1"/>
  <c r="T91" i="2" s="1"/>
  <c r="X91"/>
  <c r="X91" i="1"/>
  <c r="AA91"/>
  <c r="U91" i="2" s="1"/>
  <c r="A91"/>
  <c r="A92"/>
  <c r="A93"/>
  <c r="A94"/>
  <c r="A95"/>
  <c r="A96"/>
  <c r="A97"/>
  <c r="B84"/>
  <c r="C84"/>
  <c r="B85"/>
  <c r="C85"/>
  <c r="B86"/>
  <c r="C86"/>
  <c r="B87"/>
  <c r="C87"/>
  <c r="B88"/>
  <c r="C88"/>
  <c r="B89"/>
  <c r="C89"/>
  <c r="B90"/>
  <c r="C90"/>
  <c r="T91" i="1"/>
  <c r="N91" i="2" s="1"/>
  <c r="T92" i="1"/>
  <c r="N92" i="2" s="1"/>
  <c r="T93" i="1"/>
  <c r="N93" i="2" s="1"/>
  <c r="T94" i="1"/>
  <c r="N94" i="2" s="1"/>
  <c r="T95" i="1"/>
  <c r="N95" i="2" s="1"/>
  <c r="T96" i="1"/>
  <c r="N96" i="2" s="1"/>
  <c r="T97" i="1"/>
  <c r="N97" i="2" s="1"/>
  <c r="J90" i="1"/>
  <c r="O90"/>
  <c r="I90" i="2" s="1"/>
  <c r="V90" i="1"/>
  <c r="AB90" s="1"/>
  <c r="V90" i="2" s="1"/>
  <c r="J89" i="1"/>
  <c r="O89"/>
  <c r="I89" i="2" s="1"/>
  <c r="J88" i="1"/>
  <c r="N88"/>
  <c r="H88" i="2" s="1"/>
  <c r="O88" i="1"/>
  <c r="I88" i="2" s="1"/>
  <c r="V88" i="1"/>
  <c r="AB88" s="1"/>
  <c r="V88" i="2" s="1"/>
  <c r="J87" i="1"/>
  <c r="N87"/>
  <c r="H87" i="2" s="1"/>
  <c r="O87" i="1"/>
  <c r="I87" i="2" s="1"/>
  <c r="J86" i="1"/>
  <c r="O86"/>
  <c r="I86" i="2" s="1"/>
  <c r="J85" i="1"/>
  <c r="M85"/>
  <c r="G85" i="2" s="1"/>
  <c r="N85" i="1"/>
  <c r="H85" i="2" s="1"/>
  <c r="O85" i="1"/>
  <c r="I85" i="2" s="1"/>
  <c r="J84" i="1"/>
  <c r="O84"/>
  <c r="I84" i="2" s="1"/>
  <c r="L84" i="1" l="1"/>
  <c r="R84"/>
  <c r="L87"/>
  <c r="R87"/>
  <c r="L87" i="2" s="1"/>
  <c r="L88" i="1"/>
  <c r="R88"/>
  <c r="L88" i="2" s="1"/>
  <c r="L89" i="1"/>
  <c r="R89"/>
  <c r="L85"/>
  <c r="R85"/>
  <c r="L85" i="2" s="1"/>
  <c r="L86" i="1"/>
  <c r="R86"/>
  <c r="L86" i="2" s="1"/>
  <c r="M87" i="1"/>
  <c r="G87" i="2" s="1"/>
  <c r="M88" i="1"/>
  <c r="G88" i="2" s="1"/>
  <c r="L90" i="1"/>
  <c r="R90"/>
  <c r="L90" i="2" s="1"/>
  <c r="K131" i="1"/>
  <c r="E130" i="2"/>
  <c r="BC39"/>
  <c r="N84" i="1"/>
  <c r="H84" i="2" s="1"/>
  <c r="N86" i="1"/>
  <c r="H86" i="2" s="1"/>
  <c r="N89" i="1"/>
  <c r="H89" i="2" s="1"/>
  <c r="N90" i="1"/>
  <c r="H90" i="2" s="1"/>
  <c r="P90"/>
  <c r="P88"/>
  <c r="AC91" i="1"/>
  <c r="W91" i="2" s="1"/>
  <c r="R91"/>
  <c r="AC93" i="1"/>
  <c r="W93" i="2" s="1"/>
  <c r="R93"/>
  <c r="AC95" i="1"/>
  <c r="W95" i="2" s="1"/>
  <c r="R95"/>
  <c r="AC97" i="1"/>
  <c r="W97" i="2" s="1"/>
  <c r="R97"/>
  <c r="L84"/>
  <c r="M84" i="1"/>
  <c r="G84" i="2" s="1"/>
  <c r="Q85" i="1"/>
  <c r="K85" i="2" s="1"/>
  <c r="M86" i="1"/>
  <c r="G86" i="2" s="1"/>
  <c r="Q87" i="1"/>
  <c r="K87" i="2" s="1"/>
  <c r="Q88" i="1"/>
  <c r="K88" i="2" s="1"/>
  <c r="L89"/>
  <c r="M89" i="1"/>
  <c r="G89" i="2" s="1"/>
  <c r="M90" i="1"/>
  <c r="G90" i="2" s="1"/>
  <c r="F90"/>
  <c r="D90"/>
  <c r="F89"/>
  <c r="D89"/>
  <c r="F88"/>
  <c r="D88"/>
  <c r="F87"/>
  <c r="D87"/>
  <c r="F86"/>
  <c r="D86"/>
  <c r="F85"/>
  <c r="D85"/>
  <c r="F84"/>
  <c r="D84"/>
  <c r="AC92" i="1"/>
  <c r="W92" i="2" s="1"/>
  <c r="R92"/>
  <c r="AC94" i="1"/>
  <c r="W94" i="2" s="1"/>
  <c r="R94"/>
  <c r="AC96" i="1"/>
  <c r="W96" i="2" s="1"/>
  <c r="U90" i="1"/>
  <c r="P90"/>
  <c r="J90" i="2" s="1"/>
  <c r="U89" i="1"/>
  <c r="P89"/>
  <c r="J89" i="2" s="1"/>
  <c r="V89" i="1"/>
  <c r="U88"/>
  <c r="P88"/>
  <c r="J88" i="2" s="1"/>
  <c r="U87" i="1"/>
  <c r="P87"/>
  <c r="J87" i="2" s="1"/>
  <c r="V87" i="1"/>
  <c r="U86"/>
  <c r="P86"/>
  <c r="J86" i="2" s="1"/>
  <c r="V86" i="1"/>
  <c r="U85"/>
  <c r="P85"/>
  <c r="J85" i="2" s="1"/>
  <c r="V85" i="1"/>
  <c r="U84"/>
  <c r="P84"/>
  <c r="J84" i="2" s="1"/>
  <c r="V84" i="1"/>
  <c r="O84" i="2" l="1"/>
  <c r="AD84" i="1"/>
  <c r="O86" i="2"/>
  <c r="AD86" i="1"/>
  <c r="O89" i="2"/>
  <c r="AD89" i="1"/>
  <c r="O90" i="2"/>
  <c r="AD90" i="1"/>
  <c r="O85" i="2"/>
  <c r="AD85" i="1"/>
  <c r="O87" i="2"/>
  <c r="AD87" i="1"/>
  <c r="O88" i="2"/>
  <c r="AD88" i="1"/>
  <c r="E131" i="2"/>
  <c r="K132" i="1"/>
  <c r="BC40" i="2"/>
  <c r="Q89" i="1"/>
  <c r="K89" i="2" s="1"/>
  <c r="Q86" i="1"/>
  <c r="K86" i="2" s="1"/>
  <c r="AB85" i="1"/>
  <c r="V85" i="2" s="1"/>
  <c r="P85"/>
  <c r="AB87" i="1"/>
  <c r="V87" i="2" s="1"/>
  <c r="P87"/>
  <c r="AB84" i="1"/>
  <c r="V84" i="2" s="1"/>
  <c r="P84"/>
  <c r="AB86" i="1"/>
  <c r="V86" i="2" s="1"/>
  <c r="P86"/>
  <c r="AB89" i="1"/>
  <c r="V89" i="2" s="1"/>
  <c r="P89"/>
  <c r="Q90" i="1"/>
  <c r="K90" i="2" s="1"/>
  <c r="Q84" i="1"/>
  <c r="K84" i="2" s="1"/>
  <c r="X90" i="1"/>
  <c r="R90" i="2" s="1"/>
  <c r="AA90" i="1"/>
  <c r="U90" i="2" s="1"/>
  <c r="Y90" i="1"/>
  <c r="S90" i="2" s="1"/>
  <c r="Z90" i="1"/>
  <c r="T90" i="2" s="1"/>
  <c r="X90"/>
  <c r="Y89" i="1"/>
  <c r="S89" i="2" s="1"/>
  <c r="Z89" i="1"/>
  <c r="T89" i="2" s="1"/>
  <c r="X89"/>
  <c r="X89" i="1"/>
  <c r="AA89"/>
  <c r="U89" i="2" s="1"/>
  <c r="Y88" i="1"/>
  <c r="S88" i="2" s="1"/>
  <c r="Z88" i="1"/>
  <c r="T88" i="2" s="1"/>
  <c r="X88"/>
  <c r="X88" i="1"/>
  <c r="AA88"/>
  <c r="U88" i="2" s="1"/>
  <c r="Y87" i="1"/>
  <c r="S87" i="2" s="1"/>
  <c r="Z87" i="1"/>
  <c r="T87" i="2" s="1"/>
  <c r="X87"/>
  <c r="X87" i="1"/>
  <c r="R87" i="2" s="1"/>
  <c r="AA87" i="1"/>
  <c r="U87" i="2" s="1"/>
  <c r="Y86" i="1"/>
  <c r="S86" i="2" s="1"/>
  <c r="Z86" i="1"/>
  <c r="T86" i="2" s="1"/>
  <c r="X86"/>
  <c r="X86" i="1"/>
  <c r="AA86"/>
  <c r="U86" i="2" s="1"/>
  <c r="Y85" i="1"/>
  <c r="S85" i="2" s="1"/>
  <c r="Z85" i="1"/>
  <c r="T85" i="2" s="1"/>
  <c r="X85"/>
  <c r="X85" i="1"/>
  <c r="AA85"/>
  <c r="U85" i="2" s="1"/>
  <c r="Y84" i="1"/>
  <c r="S84" i="2" s="1"/>
  <c r="Z84" i="1"/>
  <c r="T84" i="2" s="1"/>
  <c r="X84"/>
  <c r="X84" i="1"/>
  <c r="AA84"/>
  <c r="U84" i="2" s="1"/>
  <c r="B78"/>
  <c r="C78"/>
  <c r="B79"/>
  <c r="C79"/>
  <c r="B80"/>
  <c r="C80"/>
  <c r="B81"/>
  <c r="C81"/>
  <c r="B82"/>
  <c r="C82"/>
  <c r="B83"/>
  <c r="C83"/>
  <c r="A90"/>
  <c r="A84"/>
  <c r="A85"/>
  <c r="A86"/>
  <c r="A87"/>
  <c r="A88"/>
  <c r="A89"/>
  <c r="A82"/>
  <c r="A83"/>
  <c r="A77"/>
  <c r="A78"/>
  <c r="A79"/>
  <c r="A80"/>
  <c r="A81"/>
  <c r="T84" i="1"/>
  <c r="N84" i="2" s="1"/>
  <c r="T85" i="1"/>
  <c r="N85" i="2" s="1"/>
  <c r="T86" i="1"/>
  <c r="N86" i="2" s="1"/>
  <c r="T87" i="1"/>
  <c r="N87" i="2" s="1"/>
  <c r="T88" i="1"/>
  <c r="N88" i="2" s="1"/>
  <c r="T89" i="1"/>
  <c r="N89" i="2" s="1"/>
  <c r="T90" i="1"/>
  <c r="N90" i="2" s="1"/>
  <c r="J83" i="1"/>
  <c r="M83" s="1"/>
  <c r="G83" i="2" s="1"/>
  <c r="N83" i="1"/>
  <c r="H83" i="2" s="1"/>
  <c r="J82" i="1"/>
  <c r="M82"/>
  <c r="G82" i="2" s="1"/>
  <c r="N82" i="1"/>
  <c r="H82" i="2" s="1"/>
  <c r="J81" i="1"/>
  <c r="M81"/>
  <c r="G81" i="2" s="1"/>
  <c r="N81" i="1"/>
  <c r="H81" i="2" s="1"/>
  <c r="J80" i="1"/>
  <c r="M80"/>
  <c r="G80" i="2" s="1"/>
  <c r="N80" i="1"/>
  <c r="H80" i="2" s="1"/>
  <c r="J79" i="1"/>
  <c r="M79"/>
  <c r="G79" i="2" s="1"/>
  <c r="N79" i="1"/>
  <c r="H79" i="2" s="1"/>
  <c r="J78" i="1"/>
  <c r="M78"/>
  <c r="G78" i="2" s="1"/>
  <c r="N78" i="1"/>
  <c r="H78" i="2" s="1"/>
  <c r="J77" i="1"/>
  <c r="M77"/>
  <c r="N77"/>
  <c r="O83"/>
  <c r="I83" i="2" s="1"/>
  <c r="O82" i="1"/>
  <c r="I82" i="2" s="1"/>
  <c r="O81" i="1"/>
  <c r="I81" i="2" s="1"/>
  <c r="O80" i="1"/>
  <c r="I80" i="2" s="1"/>
  <c r="O79" i="1"/>
  <c r="I79" i="2" s="1"/>
  <c r="O78" i="1"/>
  <c r="I78" i="2" s="1"/>
  <c r="O77" i="1"/>
  <c r="L77" l="1"/>
  <c r="R77"/>
  <c r="L78"/>
  <c r="F78" i="2" s="1"/>
  <c r="R78" i="1"/>
  <c r="L78" i="2" s="1"/>
  <c r="L79" i="1"/>
  <c r="F79" i="2" s="1"/>
  <c r="R79" i="1"/>
  <c r="L79" i="2" s="1"/>
  <c r="L80" i="1"/>
  <c r="F80" i="2" s="1"/>
  <c r="R80" i="1"/>
  <c r="L80" i="2" s="1"/>
  <c r="L81" i="1"/>
  <c r="F81" i="2" s="1"/>
  <c r="R81" i="1"/>
  <c r="L81" i="2" s="1"/>
  <c r="L82" i="1"/>
  <c r="F82" i="2" s="1"/>
  <c r="R82" i="1"/>
  <c r="L82" i="2" s="1"/>
  <c r="L83" i="1"/>
  <c r="F83" i="2" s="1"/>
  <c r="R83" i="1"/>
  <c r="L83" i="2" s="1"/>
  <c r="K133" i="1"/>
  <c r="E132" i="2"/>
  <c r="BC41"/>
  <c r="D83"/>
  <c r="D82"/>
  <c r="D81"/>
  <c r="D80"/>
  <c r="D79"/>
  <c r="D78"/>
  <c r="AC84" i="1"/>
  <c r="W84" i="2" s="1"/>
  <c r="R84"/>
  <c r="AC86" i="1"/>
  <c r="W86" i="2" s="1"/>
  <c r="R86"/>
  <c r="AC88" i="1"/>
  <c r="W88" i="2" s="1"/>
  <c r="R88"/>
  <c r="Q77" i="1"/>
  <c r="Q78"/>
  <c r="K78" i="2" s="1"/>
  <c r="Q79" i="1"/>
  <c r="K79" i="2" s="1"/>
  <c r="Q80" i="1"/>
  <c r="K80" i="2" s="1"/>
  <c r="Q81" i="1"/>
  <c r="K81" i="2" s="1"/>
  <c r="Q82" i="1"/>
  <c r="K82" i="2" s="1"/>
  <c r="Q83" i="1"/>
  <c r="K83" i="2" s="1"/>
  <c r="AC85" i="1"/>
  <c r="W85" i="2" s="1"/>
  <c r="R85"/>
  <c r="AC89" i="1"/>
  <c r="W89" i="2" s="1"/>
  <c r="R89"/>
  <c r="AC90" i="1"/>
  <c r="W90" i="2" s="1"/>
  <c r="AC87" i="1"/>
  <c r="W87" i="2" s="1"/>
  <c r="U83" i="1"/>
  <c r="P83"/>
  <c r="J83" i="2" s="1"/>
  <c r="U82" i="1"/>
  <c r="P82"/>
  <c r="J82" i="2" s="1"/>
  <c r="U81" i="1"/>
  <c r="P81"/>
  <c r="J81" i="2" s="1"/>
  <c r="U80" i="1"/>
  <c r="P80"/>
  <c r="J80" i="2" s="1"/>
  <c r="U79" i="1"/>
  <c r="P79"/>
  <c r="J79" i="2" s="1"/>
  <c r="U78" i="1"/>
  <c r="P78"/>
  <c r="J78" i="2" s="1"/>
  <c r="U77" i="1"/>
  <c r="P77"/>
  <c r="V83"/>
  <c r="V82"/>
  <c r="V81"/>
  <c r="V80"/>
  <c r="V79"/>
  <c r="V78"/>
  <c r="V77"/>
  <c r="AB77" s="1"/>
  <c r="AD77" l="1"/>
  <c r="O78" i="2"/>
  <c r="AD78" i="1"/>
  <c r="O79" i="2"/>
  <c r="AD79" i="1"/>
  <c r="O80" i="2"/>
  <c r="AD80" i="1"/>
  <c r="O81" i="2"/>
  <c r="AD81" i="1"/>
  <c r="O82" i="2"/>
  <c r="AD82" i="1"/>
  <c r="X82" i="2" s="1"/>
  <c r="O83"/>
  <c r="AD83" i="1"/>
  <c r="X83" i="2" s="1"/>
  <c r="E133"/>
  <c r="K134" i="1"/>
  <c r="BC42" i="2"/>
  <c r="AB78" i="1"/>
  <c r="V78" i="2" s="1"/>
  <c r="P78"/>
  <c r="AB82" i="1"/>
  <c r="V82" i="2" s="1"/>
  <c r="P82"/>
  <c r="AB79" i="1"/>
  <c r="V79" i="2" s="1"/>
  <c r="P79"/>
  <c r="AB81" i="1"/>
  <c r="V81" i="2" s="1"/>
  <c r="P81"/>
  <c r="AB83" i="1"/>
  <c r="V83" i="2" s="1"/>
  <c r="P83"/>
  <c r="AB80" i="1"/>
  <c r="V80" i="2" s="1"/>
  <c r="P80"/>
  <c r="X83" i="1"/>
  <c r="R83" i="2" s="1"/>
  <c r="Y83" i="1"/>
  <c r="S83" i="2" s="1"/>
  <c r="Z83" i="1"/>
  <c r="T83" i="2" s="1"/>
  <c r="AA83" i="1"/>
  <c r="U83" i="2" s="1"/>
  <c r="Y82" i="1"/>
  <c r="S82" i="2" s="1"/>
  <c r="Z82" i="1"/>
  <c r="T82" i="2" s="1"/>
  <c r="X82" i="1"/>
  <c r="AA82"/>
  <c r="U82" i="2" s="1"/>
  <c r="Y81" i="1"/>
  <c r="S81" i="2" s="1"/>
  <c r="Z81" i="1"/>
  <c r="T81" i="2" s="1"/>
  <c r="X81"/>
  <c r="X81" i="1"/>
  <c r="AA81"/>
  <c r="U81" i="2" s="1"/>
  <c r="Y80" i="1"/>
  <c r="S80" i="2" s="1"/>
  <c r="Z80" i="1"/>
  <c r="T80" i="2" s="1"/>
  <c r="X80"/>
  <c r="X80" i="1"/>
  <c r="AA80"/>
  <c r="U80" i="2" s="1"/>
  <c r="Y79" i="1"/>
  <c r="S79" i="2" s="1"/>
  <c r="Z79" i="1"/>
  <c r="T79" i="2" s="1"/>
  <c r="X79"/>
  <c r="X79" i="1"/>
  <c r="AA79"/>
  <c r="U79" i="2" s="1"/>
  <c r="Y78" i="1"/>
  <c r="S78" i="2" s="1"/>
  <c r="Z78" i="1"/>
  <c r="T78" i="2" s="1"/>
  <c r="X78"/>
  <c r="X78" i="1"/>
  <c r="AA78"/>
  <c r="U78" i="2" s="1"/>
  <c r="Y77" i="1"/>
  <c r="S77" i="2" s="1"/>
  <c r="Z77" i="1"/>
  <c r="X77"/>
  <c r="AA77"/>
  <c r="B70" i="2"/>
  <c r="C70"/>
  <c r="B71"/>
  <c r="C71"/>
  <c r="B72"/>
  <c r="C72"/>
  <c r="B73"/>
  <c r="C73"/>
  <c r="B74"/>
  <c r="C74"/>
  <c r="B75"/>
  <c r="C75"/>
  <c r="B76"/>
  <c r="C76"/>
  <c r="B77"/>
  <c r="C77"/>
  <c r="D77"/>
  <c r="F77"/>
  <c r="G77"/>
  <c r="H77"/>
  <c r="I77"/>
  <c r="J77"/>
  <c r="K77"/>
  <c r="L77"/>
  <c r="O77"/>
  <c r="P77"/>
  <c r="R77"/>
  <c r="T77"/>
  <c r="U77"/>
  <c r="V77"/>
  <c r="X77"/>
  <c r="A76"/>
  <c r="A70"/>
  <c r="A71"/>
  <c r="A72"/>
  <c r="A73"/>
  <c r="A74"/>
  <c r="A75"/>
  <c r="T83" i="1"/>
  <c r="N83" i="2" s="1"/>
  <c r="T77" i="1"/>
  <c r="N77" i="2" s="1"/>
  <c r="T78" i="1"/>
  <c r="N78" i="2" s="1"/>
  <c r="T79" i="1"/>
  <c r="N79" i="2" s="1"/>
  <c r="T80" i="1"/>
  <c r="N80" i="2" s="1"/>
  <c r="T81" i="1"/>
  <c r="N81" i="2" s="1"/>
  <c r="T82" i="1"/>
  <c r="N82" i="2" s="1"/>
  <c r="K135" i="1" l="1"/>
  <c r="E134" i="2"/>
  <c r="BC43"/>
  <c r="AC77" i="1"/>
  <c r="W77" i="2" s="1"/>
  <c r="AC79" i="1"/>
  <c r="W79" i="2" s="1"/>
  <c r="R79"/>
  <c r="AC81" i="1"/>
  <c r="W81" i="2" s="1"/>
  <c r="R81"/>
  <c r="AC78" i="1"/>
  <c r="W78" i="2" s="1"/>
  <c r="R78"/>
  <c r="AC80" i="1"/>
  <c r="W80" i="2" s="1"/>
  <c r="R80"/>
  <c r="AC82" i="1"/>
  <c r="W82" i="2" s="1"/>
  <c r="R82"/>
  <c r="AC83" i="1"/>
  <c r="W83" i="2" s="1"/>
  <c r="T70" i="1"/>
  <c r="N70" i="2" s="1"/>
  <c r="T71" i="1"/>
  <c r="N71" i="2" s="1"/>
  <c r="T72" i="1"/>
  <c r="N72" i="2" s="1"/>
  <c r="T73" i="1"/>
  <c r="N73" i="2" s="1"/>
  <c r="T74" i="1"/>
  <c r="N74" i="2" s="1"/>
  <c r="T75" i="1"/>
  <c r="N75" i="2" s="1"/>
  <c r="T76" i="1"/>
  <c r="N76" i="2" s="1"/>
  <c r="J76" i="1"/>
  <c r="O76"/>
  <c r="I76" i="2" s="1"/>
  <c r="V76" i="1"/>
  <c r="J75"/>
  <c r="U75"/>
  <c r="O75"/>
  <c r="I75" i="2" s="1"/>
  <c r="V75" i="1"/>
  <c r="J74"/>
  <c r="R74" s="1"/>
  <c r="M74"/>
  <c r="G74" i="2" s="1"/>
  <c r="N74" i="1"/>
  <c r="H74" i="2" s="1"/>
  <c r="L74"/>
  <c r="O74" i="1"/>
  <c r="I74" i="2" s="1"/>
  <c r="J73" i="1"/>
  <c r="O73"/>
  <c r="I73" i="2" s="1"/>
  <c r="V73" i="1"/>
  <c r="J72"/>
  <c r="O72"/>
  <c r="I72" i="2" s="1"/>
  <c r="V72" i="1"/>
  <c r="J71"/>
  <c r="O71"/>
  <c r="I71" i="2" s="1"/>
  <c r="J70" i="1"/>
  <c r="R70" s="1"/>
  <c r="M70"/>
  <c r="G70" i="2" s="1"/>
  <c r="N70" i="1"/>
  <c r="H70" i="2" s="1"/>
  <c r="L70"/>
  <c r="O70" i="1"/>
  <c r="I70" i="2" s="1"/>
  <c r="N72" i="1" l="1"/>
  <c r="H72" i="2" s="1"/>
  <c r="R72" i="1"/>
  <c r="N75"/>
  <c r="H75" i="2" s="1"/>
  <c r="R75" i="1"/>
  <c r="N71"/>
  <c r="H71" i="2" s="1"/>
  <c r="R71" i="1"/>
  <c r="N73"/>
  <c r="H73" i="2" s="1"/>
  <c r="R73" i="1"/>
  <c r="O75" i="2"/>
  <c r="AD75" i="1"/>
  <c r="N76"/>
  <c r="H76" i="2" s="1"/>
  <c r="R76" i="1"/>
  <c r="E135" i="2"/>
  <c r="K136" i="1"/>
  <c r="BC44" i="2"/>
  <c r="L71" i="1"/>
  <c r="D71" i="2"/>
  <c r="L73" i="1"/>
  <c r="D73" i="2"/>
  <c r="AB75" i="1"/>
  <c r="V75" i="2" s="1"/>
  <c r="P75"/>
  <c r="X75"/>
  <c r="Z75" i="1"/>
  <c r="T75" i="2" s="1"/>
  <c r="Y75" i="1"/>
  <c r="S75" i="2" s="1"/>
  <c r="L75" i="1"/>
  <c r="D75" i="2"/>
  <c r="L76" i="1"/>
  <c r="D76" i="2"/>
  <c r="L72" i="1"/>
  <c r="D72" i="2"/>
  <c r="L70" i="1"/>
  <c r="D70" i="2"/>
  <c r="L71"/>
  <c r="M71" i="1"/>
  <c r="G71" i="2" s="1"/>
  <c r="AB72" i="1"/>
  <c r="V72" i="2" s="1"/>
  <c r="P72"/>
  <c r="L72"/>
  <c r="M72" i="1"/>
  <c r="G72" i="2" s="1"/>
  <c r="AB73" i="1"/>
  <c r="V73" i="2" s="1"/>
  <c r="P73"/>
  <c r="L73"/>
  <c r="M73" i="1"/>
  <c r="G73" i="2" s="1"/>
  <c r="L74" i="1"/>
  <c r="D74" i="2"/>
  <c r="AA75" i="1"/>
  <c r="U75" i="2" s="1"/>
  <c r="X75" i="1"/>
  <c r="L75" i="2"/>
  <c r="M75" i="1"/>
  <c r="G75" i="2" s="1"/>
  <c r="AB76" i="1"/>
  <c r="V76" i="2" s="1"/>
  <c r="P76"/>
  <c r="L76"/>
  <c r="M76" i="1"/>
  <c r="G76" i="2" s="1"/>
  <c r="U76" i="1"/>
  <c r="P76"/>
  <c r="J76" i="2" s="1"/>
  <c r="P75" i="1"/>
  <c r="J75" i="2" s="1"/>
  <c r="U74" i="1"/>
  <c r="P74"/>
  <c r="J74" i="2" s="1"/>
  <c r="V74" i="1"/>
  <c r="U73"/>
  <c r="P73"/>
  <c r="J73" i="2" s="1"/>
  <c r="U72" i="1"/>
  <c r="P72"/>
  <c r="J72" i="2" s="1"/>
  <c r="U71" i="1"/>
  <c r="P71"/>
  <c r="J71" i="2" s="1"/>
  <c r="V71" i="1"/>
  <c r="U70"/>
  <c r="P70"/>
  <c r="J70" i="2" s="1"/>
  <c r="V70" i="1"/>
  <c r="O70" i="2" l="1"/>
  <c r="AD70" i="1"/>
  <c r="O74" i="2"/>
  <c r="AD74" i="1"/>
  <c r="O71" i="2"/>
  <c r="AD71" i="1"/>
  <c r="O72" i="2"/>
  <c r="AD72" i="1"/>
  <c r="O73" i="2"/>
  <c r="AD73" i="1"/>
  <c r="O76" i="2"/>
  <c r="AD76" i="1"/>
  <c r="K137"/>
  <c r="E136" i="2"/>
  <c r="BC45"/>
  <c r="Q74" i="1"/>
  <c r="K74" i="2" s="1"/>
  <c r="F74"/>
  <c r="Q70" i="1"/>
  <c r="K70" i="2" s="1"/>
  <c r="F70"/>
  <c r="Q72" i="1"/>
  <c r="K72" i="2" s="1"/>
  <c r="F72"/>
  <c r="Q76" i="1"/>
  <c r="K76" i="2" s="1"/>
  <c r="F76"/>
  <c r="Q75" i="1"/>
  <c r="K75" i="2" s="1"/>
  <c r="F75"/>
  <c r="AB71" i="1"/>
  <c r="V71" i="2" s="1"/>
  <c r="P71"/>
  <c r="AB70" i="1"/>
  <c r="V70" i="2" s="1"/>
  <c r="P70"/>
  <c r="AB74" i="1"/>
  <c r="V74" i="2" s="1"/>
  <c r="P74"/>
  <c r="R75"/>
  <c r="AC75" i="1"/>
  <c r="W75" i="2" s="1"/>
  <c r="Q73" i="1"/>
  <c r="K73" i="2" s="1"/>
  <c r="F73"/>
  <c r="Q71" i="1"/>
  <c r="K71" i="2" s="1"/>
  <c r="F71"/>
  <c r="X76" i="1"/>
  <c r="R76" i="2" s="1"/>
  <c r="AA76" i="1"/>
  <c r="U76" i="2" s="1"/>
  <c r="Y76" i="1"/>
  <c r="S76" i="2" s="1"/>
  <c r="Z76" i="1"/>
  <c r="T76" i="2" s="1"/>
  <c r="X76"/>
  <c r="Y74" i="1"/>
  <c r="S74" i="2" s="1"/>
  <c r="Z74" i="1"/>
  <c r="T74" i="2" s="1"/>
  <c r="X74"/>
  <c r="X74" i="1"/>
  <c r="AA74"/>
  <c r="U74" i="2" s="1"/>
  <c r="Y73" i="1"/>
  <c r="S73" i="2" s="1"/>
  <c r="Z73" i="1"/>
  <c r="T73" i="2" s="1"/>
  <c r="X73"/>
  <c r="X73" i="1"/>
  <c r="AA73"/>
  <c r="U73" i="2" s="1"/>
  <c r="Y72" i="1"/>
  <c r="S72" i="2" s="1"/>
  <c r="Z72" i="1"/>
  <c r="T72" i="2" s="1"/>
  <c r="X72"/>
  <c r="X72" i="1"/>
  <c r="AA72"/>
  <c r="U72" i="2" s="1"/>
  <c r="Y71" i="1"/>
  <c r="S71" i="2" s="1"/>
  <c r="Z71" i="1"/>
  <c r="T71" i="2" s="1"/>
  <c r="X71"/>
  <c r="X71" i="1"/>
  <c r="AA71"/>
  <c r="U71" i="2" s="1"/>
  <c r="Y70" i="1"/>
  <c r="S70" i="2" s="1"/>
  <c r="Z70" i="1"/>
  <c r="T70" i="2" s="1"/>
  <c r="X70"/>
  <c r="X70" i="1"/>
  <c r="AA70"/>
  <c r="U70" i="2" s="1"/>
  <c r="B64"/>
  <c r="B66"/>
  <c r="B68"/>
  <c r="B56"/>
  <c r="C56"/>
  <c r="B57"/>
  <c r="C57"/>
  <c r="B58"/>
  <c r="C58"/>
  <c r="B59"/>
  <c r="C59"/>
  <c r="B60"/>
  <c r="C60"/>
  <c r="B61"/>
  <c r="C61"/>
  <c r="B62"/>
  <c r="C62"/>
  <c r="B63"/>
  <c r="C63"/>
  <c r="C64"/>
  <c r="B65"/>
  <c r="C65"/>
  <c r="C66"/>
  <c r="B67"/>
  <c r="C67"/>
  <c r="C68"/>
  <c r="B69"/>
  <c r="C69"/>
  <c r="A67"/>
  <c r="A68"/>
  <c r="A69"/>
  <c r="A56"/>
  <c r="A57"/>
  <c r="A58"/>
  <c r="A59"/>
  <c r="A60"/>
  <c r="A61"/>
  <c r="A62"/>
  <c r="A63"/>
  <c r="A64"/>
  <c r="A65"/>
  <c r="A66"/>
  <c r="T63" i="1"/>
  <c r="N63" i="2" s="1"/>
  <c r="V63" i="1"/>
  <c r="P63" i="2" s="1"/>
  <c r="T64" i="1"/>
  <c r="N64" i="2" s="1"/>
  <c r="V64" i="1"/>
  <c r="P64" i="2" s="1"/>
  <c r="T65" i="1"/>
  <c r="N65" i="2" s="1"/>
  <c r="V65" i="1"/>
  <c r="P65" i="2" s="1"/>
  <c r="T66" i="1"/>
  <c r="N66" i="2" s="1"/>
  <c r="V66" i="1"/>
  <c r="T67"/>
  <c r="N67" i="2" s="1"/>
  <c r="V67" i="1"/>
  <c r="P67" i="2" s="1"/>
  <c r="T68" i="1"/>
  <c r="N68" i="2" s="1"/>
  <c r="V68" i="1"/>
  <c r="T69"/>
  <c r="N69" i="2" s="1"/>
  <c r="V69" i="1"/>
  <c r="P69" i="2" s="1"/>
  <c r="O63" i="1"/>
  <c r="I63" i="2" s="1"/>
  <c r="O64" i="1"/>
  <c r="I64" i="2" s="1"/>
  <c r="O65" i="1"/>
  <c r="I65" i="2" s="1"/>
  <c r="O66" i="1"/>
  <c r="I66" i="2" s="1"/>
  <c r="O67" i="1"/>
  <c r="I67" i="2" s="1"/>
  <c r="O68" i="1"/>
  <c r="I68" i="2" s="1"/>
  <c r="O69" i="1"/>
  <c r="I69" i="2" s="1"/>
  <c r="J63" i="1"/>
  <c r="R63" s="1"/>
  <c r="J64"/>
  <c r="J65"/>
  <c r="R65" s="1"/>
  <c r="J66"/>
  <c r="J67"/>
  <c r="R67" s="1"/>
  <c r="J68"/>
  <c r="J69"/>
  <c r="R69" s="1"/>
  <c r="J62"/>
  <c r="O62"/>
  <c r="I62" i="2" s="1"/>
  <c r="V62" i="1"/>
  <c r="J61"/>
  <c r="O61"/>
  <c r="I61" i="2" s="1"/>
  <c r="V61" i="1"/>
  <c r="J60"/>
  <c r="O60"/>
  <c r="I60" i="2" s="1"/>
  <c r="V60" i="1"/>
  <c r="J59"/>
  <c r="O59"/>
  <c r="I59" i="2" s="1"/>
  <c r="V59" i="1"/>
  <c r="J58"/>
  <c r="O58"/>
  <c r="I58" i="2" s="1"/>
  <c r="J57" i="1"/>
  <c r="O57"/>
  <c r="I57" i="2" s="1"/>
  <c r="J56" i="1"/>
  <c r="O56"/>
  <c r="I56" i="2" s="1"/>
  <c r="M62" i="1" l="1"/>
  <c r="G62" i="2" s="1"/>
  <c r="R62" i="1"/>
  <c r="D64" i="2"/>
  <c r="R64" i="1"/>
  <c r="M56"/>
  <c r="G56" i="2" s="1"/>
  <c r="R56" i="1"/>
  <c r="N57"/>
  <c r="H57" i="2" s="1"/>
  <c r="R57" i="1"/>
  <c r="M58"/>
  <c r="G58" i="2" s="1"/>
  <c r="R58" i="1"/>
  <c r="M60"/>
  <c r="G60" i="2" s="1"/>
  <c r="R60" i="1"/>
  <c r="U68"/>
  <c r="AD68" s="1"/>
  <c r="R68"/>
  <c r="U66"/>
  <c r="AD66" s="1"/>
  <c r="R66"/>
  <c r="M59"/>
  <c r="G59" i="2" s="1"/>
  <c r="R59" i="1"/>
  <c r="M61"/>
  <c r="G61" i="2" s="1"/>
  <c r="R61" i="1"/>
  <c r="E137" i="2"/>
  <c r="K138" i="1"/>
  <c r="BC46" i="2"/>
  <c r="N56" i="1"/>
  <c r="H56" i="2" s="1"/>
  <c r="AB63" i="1"/>
  <c r="V63" i="2" s="1"/>
  <c r="N59" i="1"/>
  <c r="H59" i="2" s="1"/>
  <c r="N60" i="1"/>
  <c r="H60" i="2" s="1"/>
  <c r="N61" i="1"/>
  <c r="H61" i="2" s="1"/>
  <c r="N62" i="1"/>
  <c r="H62" i="2" s="1"/>
  <c r="AB67" i="1"/>
  <c r="V67" i="2" s="1"/>
  <c r="AC71" i="1"/>
  <c r="W71" i="2" s="1"/>
  <c r="R71"/>
  <c r="AC73" i="1"/>
  <c r="W73" i="2" s="1"/>
  <c r="R73"/>
  <c r="AC70" i="1"/>
  <c r="W70" i="2" s="1"/>
  <c r="R70"/>
  <c r="AC72" i="1"/>
  <c r="W72" i="2" s="1"/>
  <c r="R72"/>
  <c r="AC74" i="1"/>
  <c r="W74" i="2" s="1"/>
  <c r="R74"/>
  <c r="AC76" i="1"/>
  <c r="W76" i="2" s="1"/>
  <c r="N58" i="1"/>
  <c r="H58" i="2" s="1"/>
  <c r="M66" i="1"/>
  <c r="G66" i="2" s="1"/>
  <c r="L56"/>
  <c r="L58"/>
  <c r="L59"/>
  <c r="L60"/>
  <c r="L61"/>
  <c r="L62"/>
  <c r="L68"/>
  <c r="M68" i="1"/>
  <c r="G68" i="2" s="1"/>
  <c r="M64" i="1"/>
  <c r="G64" i="2" s="1"/>
  <c r="AB69" i="1"/>
  <c r="V69" i="2" s="1"/>
  <c r="AB65" i="1"/>
  <c r="V65" i="2" s="1"/>
  <c r="L57" i="1"/>
  <c r="D57" i="2"/>
  <c r="AB59" i="1"/>
  <c r="V59" i="2" s="1"/>
  <c r="P59"/>
  <c r="AB60" i="1"/>
  <c r="V60" i="2" s="1"/>
  <c r="P60"/>
  <c r="AB61" i="1"/>
  <c r="V61" i="2" s="1"/>
  <c r="P61"/>
  <c r="AB62" i="1"/>
  <c r="V62" i="2" s="1"/>
  <c r="P62"/>
  <c r="L69" i="1"/>
  <c r="N69"/>
  <c r="H69" i="2" s="1"/>
  <c r="P69" i="1"/>
  <c r="J69" i="2" s="1"/>
  <c r="L69"/>
  <c r="D69"/>
  <c r="M67" i="1"/>
  <c r="G67" i="2" s="1"/>
  <c r="D67"/>
  <c r="M65" i="1"/>
  <c r="G65" i="2" s="1"/>
  <c r="D65"/>
  <c r="U65" i="1"/>
  <c r="AD65" s="1"/>
  <c r="D63" i="2"/>
  <c r="M63" i="1"/>
  <c r="G63" i="2" s="1"/>
  <c r="U63" i="1"/>
  <c r="AD63" s="1"/>
  <c r="P67"/>
  <c r="J67" i="2" s="1"/>
  <c r="N67" i="1"/>
  <c r="H67" i="2" s="1"/>
  <c r="P65" i="1"/>
  <c r="J65" i="2" s="1"/>
  <c r="N65" i="1"/>
  <c r="H65" i="2" s="1"/>
  <c r="P63" i="1"/>
  <c r="J63" i="2" s="1"/>
  <c r="N63" i="1"/>
  <c r="H63" i="2" s="1"/>
  <c r="U67" i="1"/>
  <c r="AD67" s="1"/>
  <c r="P66" i="2"/>
  <c r="AB66" i="1"/>
  <c r="V66" i="2" s="1"/>
  <c r="L56" i="1"/>
  <c r="D56" i="2"/>
  <c r="L57"/>
  <c r="M57" i="1"/>
  <c r="G57" i="2" s="1"/>
  <c r="L58" i="1"/>
  <c r="D58" i="2"/>
  <c r="L59" i="1"/>
  <c r="D59" i="2"/>
  <c r="X68" i="1"/>
  <c r="Z68"/>
  <c r="T68" i="2" s="1"/>
  <c r="X68"/>
  <c r="O68"/>
  <c r="Y68" i="1"/>
  <c r="S68" i="2" s="1"/>
  <c r="AA68" i="1"/>
  <c r="U68" i="2" s="1"/>
  <c r="X66" i="1"/>
  <c r="Z66"/>
  <c r="T66" i="2" s="1"/>
  <c r="X66"/>
  <c r="O66"/>
  <c r="Y66" i="1"/>
  <c r="S66" i="2" s="1"/>
  <c r="AA66" i="1"/>
  <c r="U66" i="2" s="1"/>
  <c r="M69" i="1"/>
  <c r="G69" i="2" s="1"/>
  <c r="L67"/>
  <c r="L67" i="1"/>
  <c r="L65" i="2"/>
  <c r="L65" i="1"/>
  <c r="L63" i="2"/>
  <c r="L63" i="1"/>
  <c r="U69"/>
  <c r="AD69" s="1"/>
  <c r="P68" i="2"/>
  <c r="AB68" i="1"/>
  <c r="V68" i="2" s="1"/>
  <c r="D68"/>
  <c r="D66"/>
  <c r="L60" i="1"/>
  <c r="D60" i="2"/>
  <c r="L61" i="1"/>
  <c r="D61" i="2"/>
  <c r="L62" i="1"/>
  <c r="D62" i="2"/>
  <c r="P68" i="1"/>
  <c r="J68" i="2" s="1"/>
  <c r="N68" i="1"/>
  <c r="H68" i="2" s="1"/>
  <c r="L68" i="1"/>
  <c r="L66" i="2"/>
  <c r="P66" i="1"/>
  <c r="J66" i="2" s="1"/>
  <c r="N66" i="1"/>
  <c r="H66" i="2" s="1"/>
  <c r="L66" i="1"/>
  <c r="L64" i="2"/>
  <c r="P64" i="1"/>
  <c r="J64" i="2" s="1"/>
  <c r="N64" i="1"/>
  <c r="H64" i="2" s="1"/>
  <c r="L64" i="1"/>
  <c r="U64"/>
  <c r="AD64" s="1"/>
  <c r="AB64"/>
  <c r="V64" i="2" s="1"/>
  <c r="U62" i="1"/>
  <c r="P62"/>
  <c r="J62" i="2" s="1"/>
  <c r="U61" i="1"/>
  <c r="P61"/>
  <c r="J61" i="2" s="1"/>
  <c r="U60" i="1"/>
  <c r="P60"/>
  <c r="J60" i="2" s="1"/>
  <c r="U59" i="1"/>
  <c r="P59"/>
  <c r="J59" i="2" s="1"/>
  <c r="U58" i="1"/>
  <c r="P58"/>
  <c r="J58" i="2" s="1"/>
  <c r="V58" i="1"/>
  <c r="U57"/>
  <c r="P57"/>
  <c r="J57" i="2" s="1"/>
  <c r="V57" i="1"/>
  <c r="U56"/>
  <c r="P56"/>
  <c r="J56" i="2" s="1"/>
  <c r="V56" i="1"/>
  <c r="O56" i="2" l="1"/>
  <c r="AD56" i="1"/>
  <c r="O58" i="2"/>
  <c r="AD58" i="1"/>
  <c r="O59" i="2"/>
  <c r="AD59" i="1"/>
  <c r="O60" i="2"/>
  <c r="AD60" i="1"/>
  <c r="O61" i="2"/>
  <c r="AD61" i="1"/>
  <c r="O62" i="2"/>
  <c r="AD62" i="1"/>
  <c r="O57" i="2"/>
  <c r="AD57" i="1"/>
  <c r="K139"/>
  <c r="E138" i="2"/>
  <c r="BC47"/>
  <c r="AB58" i="1"/>
  <c r="V58" i="2" s="1"/>
  <c r="P58"/>
  <c r="X64" i="1"/>
  <c r="Z64"/>
  <c r="T64" i="2" s="1"/>
  <c r="X64"/>
  <c r="O64"/>
  <c r="Y64" i="1"/>
  <c r="S64" i="2" s="1"/>
  <c r="AA64" i="1"/>
  <c r="U64" i="2" s="1"/>
  <c r="Y69" i="1"/>
  <c r="S69" i="2" s="1"/>
  <c r="AA69" i="1"/>
  <c r="U69" i="2" s="1"/>
  <c r="O69"/>
  <c r="X69" i="1"/>
  <c r="Z69"/>
  <c r="T69" i="2" s="1"/>
  <c r="X69"/>
  <c r="Y67" i="1"/>
  <c r="S67" i="2" s="1"/>
  <c r="AA67" i="1"/>
  <c r="U67" i="2" s="1"/>
  <c r="O67"/>
  <c r="X67" i="1"/>
  <c r="Z67"/>
  <c r="T67" i="2" s="1"/>
  <c r="X67"/>
  <c r="Y65" i="1"/>
  <c r="S65" i="2" s="1"/>
  <c r="AA65" i="1"/>
  <c r="U65" i="2" s="1"/>
  <c r="O65"/>
  <c r="X65" i="1"/>
  <c r="Z65"/>
  <c r="T65" i="2" s="1"/>
  <c r="X65"/>
  <c r="AB56" i="1"/>
  <c r="V56" i="2" s="1"/>
  <c r="P56"/>
  <c r="AB57" i="1"/>
  <c r="V57" i="2" s="1"/>
  <c r="P57"/>
  <c r="F64"/>
  <c r="Q64" i="1"/>
  <c r="K64" i="2" s="1"/>
  <c r="F66"/>
  <c r="Q66" i="1"/>
  <c r="K66" i="2" s="1"/>
  <c r="Q68" i="1"/>
  <c r="K68" i="2" s="1"/>
  <c r="F68"/>
  <c r="Q62" i="1"/>
  <c r="K62" i="2" s="1"/>
  <c r="F62"/>
  <c r="Q61" i="1"/>
  <c r="K61" i="2" s="1"/>
  <c r="F61"/>
  <c r="Q60" i="1"/>
  <c r="K60" i="2" s="1"/>
  <c r="F60"/>
  <c r="F63"/>
  <c r="Q63" i="1"/>
  <c r="K63" i="2" s="1"/>
  <c r="Q65" i="1"/>
  <c r="K65" i="2" s="1"/>
  <c r="F65"/>
  <c r="Q67" i="1"/>
  <c r="K67" i="2" s="1"/>
  <c r="F67"/>
  <c r="R66"/>
  <c r="AC66" i="1"/>
  <c r="W66" i="2" s="1"/>
  <c r="R68"/>
  <c r="AC68" i="1"/>
  <c r="W68" i="2" s="1"/>
  <c r="Q59" i="1"/>
  <c r="K59" i="2" s="1"/>
  <c r="F59"/>
  <c r="Q58" i="1"/>
  <c r="K58" i="2" s="1"/>
  <c r="F58"/>
  <c r="Q56" i="1"/>
  <c r="K56" i="2" s="1"/>
  <c r="F56"/>
  <c r="O63"/>
  <c r="Y63" i="1"/>
  <c r="S63" i="2" s="1"/>
  <c r="AA63" i="1"/>
  <c r="U63" i="2" s="1"/>
  <c r="X63" i="1"/>
  <c r="Z63"/>
  <c r="T63" i="2" s="1"/>
  <c r="X63"/>
  <c r="F69"/>
  <c r="Q69" i="1"/>
  <c r="K69" i="2" s="1"/>
  <c r="Q57" i="1"/>
  <c r="K57" i="2" s="1"/>
  <c r="F57"/>
  <c r="Y62" i="1"/>
  <c r="S62" i="2" s="1"/>
  <c r="Z62" i="1"/>
  <c r="T62" i="2" s="1"/>
  <c r="X62"/>
  <c r="X62" i="1"/>
  <c r="AA62"/>
  <c r="U62" i="2" s="1"/>
  <c r="Y61" i="1"/>
  <c r="S61" i="2" s="1"/>
  <c r="Z61" i="1"/>
  <c r="T61" i="2" s="1"/>
  <c r="X61"/>
  <c r="X61" i="1"/>
  <c r="AA61"/>
  <c r="U61" i="2" s="1"/>
  <c r="Y60" i="1"/>
  <c r="S60" i="2" s="1"/>
  <c r="Z60" i="1"/>
  <c r="T60" i="2" s="1"/>
  <c r="X60"/>
  <c r="X60" i="1"/>
  <c r="AA60"/>
  <c r="U60" i="2" s="1"/>
  <c r="Y59" i="1"/>
  <c r="S59" i="2" s="1"/>
  <c r="Z59" i="1"/>
  <c r="T59" i="2" s="1"/>
  <c r="X59"/>
  <c r="X59" i="1"/>
  <c r="AA59"/>
  <c r="U59" i="2" s="1"/>
  <c r="Y58" i="1"/>
  <c r="S58" i="2" s="1"/>
  <c r="Z58" i="1"/>
  <c r="T58" i="2" s="1"/>
  <c r="X58"/>
  <c r="X58" i="1"/>
  <c r="AA58"/>
  <c r="U58" i="2" s="1"/>
  <c r="Y57" i="1"/>
  <c r="S57" i="2" s="1"/>
  <c r="Z57" i="1"/>
  <c r="T57" i="2" s="1"/>
  <c r="X57"/>
  <c r="X57" i="1"/>
  <c r="AA57"/>
  <c r="U57" i="2" s="1"/>
  <c r="Y56" i="1"/>
  <c r="S56" i="2" s="1"/>
  <c r="Z56" i="1"/>
  <c r="T56" i="2" s="1"/>
  <c r="X56"/>
  <c r="X56" i="1"/>
  <c r="AA56"/>
  <c r="U56" i="2" s="1"/>
  <c r="E139" l="1"/>
  <c r="BC48"/>
  <c r="AC56" i="1"/>
  <c r="W56" i="2" s="1"/>
  <c r="R56"/>
  <c r="AC58" i="1"/>
  <c r="W58" i="2" s="1"/>
  <c r="R58"/>
  <c r="AC60" i="1"/>
  <c r="W60" i="2" s="1"/>
  <c r="R60"/>
  <c r="AC62" i="1"/>
  <c r="W62" i="2" s="1"/>
  <c r="R62"/>
  <c r="R63"/>
  <c r="AC63" i="1"/>
  <c r="W63" i="2" s="1"/>
  <c r="R65"/>
  <c r="AC65" i="1"/>
  <c r="W65" i="2" s="1"/>
  <c r="R67"/>
  <c r="AC67" i="1"/>
  <c r="W67" i="2" s="1"/>
  <c r="R69"/>
  <c r="AC69" i="1"/>
  <c r="W69" i="2" s="1"/>
  <c r="AC57" i="1"/>
  <c r="W57" i="2" s="1"/>
  <c r="R57"/>
  <c r="AC59" i="1"/>
  <c r="W59" i="2" s="1"/>
  <c r="R59"/>
  <c r="AC61" i="1"/>
  <c r="W61" i="2" s="1"/>
  <c r="R61"/>
  <c r="R64"/>
  <c r="AC64" i="1"/>
  <c r="W64" i="2" s="1"/>
  <c r="Q49"/>
  <c r="Q50"/>
  <c r="Q51"/>
  <c r="Q52"/>
  <c r="Q53"/>
  <c r="Q54"/>
  <c r="Q55"/>
  <c r="C49"/>
  <c r="E49"/>
  <c r="C50"/>
  <c r="E50"/>
  <c r="C51"/>
  <c r="E51"/>
  <c r="C52"/>
  <c r="E52"/>
  <c r="C53"/>
  <c r="E53"/>
  <c r="C54"/>
  <c r="E54"/>
  <c r="C55"/>
  <c r="W56" i="1"/>
  <c r="Q56" i="2" s="1"/>
  <c r="K55" i="1"/>
  <c r="E55" i="2" s="1"/>
  <c r="K49" i="1"/>
  <c r="K50" s="1"/>
  <c r="K51" s="1"/>
  <c r="K52" s="1"/>
  <c r="K53" s="1"/>
  <c r="K54" s="1"/>
  <c r="B49" i="2"/>
  <c r="B50"/>
  <c r="B51"/>
  <c r="B52"/>
  <c r="B53"/>
  <c r="B54"/>
  <c r="B55"/>
  <c r="A55"/>
  <c r="A49"/>
  <c r="A50"/>
  <c r="A51"/>
  <c r="A52"/>
  <c r="A53"/>
  <c r="A54"/>
  <c r="T56" i="1"/>
  <c r="N56" i="2" s="1"/>
  <c r="T57" i="1"/>
  <c r="N57" i="2" s="1"/>
  <c r="T58" i="1"/>
  <c r="N58" i="2" s="1"/>
  <c r="T59" i="1"/>
  <c r="N59" i="2" s="1"/>
  <c r="T60" i="1"/>
  <c r="N60" i="2" s="1"/>
  <c r="T61" i="1"/>
  <c r="N61" i="2" s="1"/>
  <c r="T62" i="1"/>
  <c r="N62" i="2" s="1"/>
  <c r="J55" i="1"/>
  <c r="N55"/>
  <c r="H55" i="2" s="1"/>
  <c r="J54" i="1"/>
  <c r="N54"/>
  <c r="H54" i="2" s="1"/>
  <c r="J53" i="1"/>
  <c r="J52"/>
  <c r="J51"/>
  <c r="J50"/>
  <c r="J49"/>
  <c r="O55"/>
  <c r="I55" i="2" s="1"/>
  <c r="O54" i="1"/>
  <c r="I54" i="2" s="1"/>
  <c r="V54" i="1"/>
  <c r="AB54" s="1"/>
  <c r="V54" i="2" s="1"/>
  <c r="O53" i="1"/>
  <c r="I53" i="2" s="1"/>
  <c r="O52" i="1"/>
  <c r="I52" i="2" s="1"/>
  <c r="O51" i="1"/>
  <c r="I51" i="2" s="1"/>
  <c r="O50" i="1"/>
  <c r="I50" i="2" s="1"/>
  <c r="O49" i="1"/>
  <c r="I49" i="2" s="1"/>
  <c r="L52" i="1" l="1"/>
  <c r="F52" i="2" s="1"/>
  <c r="R52" i="1"/>
  <c r="L50"/>
  <c r="F50" i="2" s="1"/>
  <c r="R50" i="1"/>
  <c r="L49"/>
  <c r="F49" i="2" s="1"/>
  <c r="R49" i="1"/>
  <c r="L51"/>
  <c r="F51" i="2" s="1"/>
  <c r="R51" i="1"/>
  <c r="L53"/>
  <c r="F53" i="2" s="1"/>
  <c r="R53" i="1"/>
  <c r="L54"/>
  <c r="F54" i="2" s="1"/>
  <c r="R54" i="1"/>
  <c r="L55"/>
  <c r="F55" i="2" s="1"/>
  <c r="R55" i="1"/>
  <c r="K56"/>
  <c r="E56" i="2" s="1"/>
  <c r="N52" i="1"/>
  <c r="H52" i="2" s="1"/>
  <c r="N53" i="1"/>
  <c r="H53" i="2" s="1"/>
  <c r="N49" i="1"/>
  <c r="H49" i="2" s="1"/>
  <c r="N50" i="1"/>
  <c r="H50" i="2" s="1"/>
  <c r="N51" i="1"/>
  <c r="H51" i="2" s="1"/>
  <c r="L49"/>
  <c r="M49" i="1"/>
  <c r="G49" i="2" s="1"/>
  <c r="L50"/>
  <c r="M50" i="1"/>
  <c r="G50" i="2" s="1"/>
  <c r="L51"/>
  <c r="M51" i="1"/>
  <c r="G51" i="2" s="1"/>
  <c r="L52"/>
  <c r="M52" i="1"/>
  <c r="G52" i="2" s="1"/>
  <c r="L53"/>
  <c r="M53" i="1"/>
  <c r="G53" i="2" s="1"/>
  <c r="L54"/>
  <c r="M54" i="1"/>
  <c r="G54" i="2" s="1"/>
  <c r="L55"/>
  <c r="M55" i="1"/>
  <c r="G55" i="2" s="1"/>
  <c r="W57" i="1"/>
  <c r="D55" i="2"/>
  <c r="D54"/>
  <c r="D53"/>
  <c r="D52"/>
  <c r="D51"/>
  <c r="D50"/>
  <c r="D49"/>
  <c r="P54"/>
  <c r="Q49" i="1"/>
  <c r="K49" i="2" s="1"/>
  <c r="Q50" i="1"/>
  <c r="K50" i="2" s="1"/>
  <c r="Q51" i="1"/>
  <c r="K51" i="2" s="1"/>
  <c r="Q52" i="1"/>
  <c r="K52" i="2" s="1"/>
  <c r="Q53" i="1"/>
  <c r="K53" i="2" s="1"/>
  <c r="Q55" i="1"/>
  <c r="K55" i="2" s="1"/>
  <c r="K57" i="1"/>
  <c r="U55"/>
  <c r="P55"/>
  <c r="J55" i="2" s="1"/>
  <c r="U54" i="1"/>
  <c r="P54"/>
  <c r="J54" i="2" s="1"/>
  <c r="U53" i="1"/>
  <c r="P53"/>
  <c r="J53" i="2" s="1"/>
  <c r="U52" i="1"/>
  <c r="P52"/>
  <c r="J52" i="2" s="1"/>
  <c r="U51" i="1"/>
  <c r="P51"/>
  <c r="J51" i="2" s="1"/>
  <c r="U50" i="1"/>
  <c r="P50"/>
  <c r="J50" i="2" s="1"/>
  <c r="U49" i="1"/>
  <c r="P49"/>
  <c r="J49" i="2" s="1"/>
  <c r="V55" i="1"/>
  <c r="V53"/>
  <c r="V52"/>
  <c r="V51"/>
  <c r="V50"/>
  <c r="V49"/>
  <c r="O49" i="2" l="1"/>
  <c r="AD49" i="1"/>
  <c r="O54" i="2"/>
  <c r="AD54" i="1"/>
  <c r="O55" i="2"/>
  <c r="AD55" i="1"/>
  <c r="O50" i="2"/>
  <c r="AD50" i="1"/>
  <c r="O51" i="2"/>
  <c r="AD51" i="1"/>
  <c r="O52" i="2"/>
  <c r="AD52" i="1"/>
  <c r="O53" i="2"/>
  <c r="AD53" i="1"/>
  <c r="Q54"/>
  <c r="K54" i="2" s="1"/>
  <c r="E57"/>
  <c r="K58" i="1"/>
  <c r="Q57" i="2"/>
  <c r="W58" i="1"/>
  <c r="AB51"/>
  <c r="V51" i="2" s="1"/>
  <c r="P51"/>
  <c r="AB50" i="1"/>
  <c r="V50" i="2" s="1"/>
  <c r="P50"/>
  <c r="AB52" i="1"/>
  <c r="V52" i="2" s="1"/>
  <c r="P52"/>
  <c r="AB55" i="1"/>
  <c r="V55" i="2" s="1"/>
  <c r="P55"/>
  <c r="AB49" i="1"/>
  <c r="V49" i="2" s="1"/>
  <c r="P49"/>
  <c r="AB53" i="1"/>
  <c r="V53" i="2" s="1"/>
  <c r="P53"/>
  <c r="Y55" i="1"/>
  <c r="S55" i="2" s="1"/>
  <c r="Z55" i="1"/>
  <c r="T55" i="2" s="1"/>
  <c r="X55"/>
  <c r="X55" i="1"/>
  <c r="AA55"/>
  <c r="U55" i="2" s="1"/>
  <c r="X54" i="1"/>
  <c r="R54" i="2" s="1"/>
  <c r="AA54" i="1"/>
  <c r="U54" i="2" s="1"/>
  <c r="Y54" i="1"/>
  <c r="S54" i="2" s="1"/>
  <c r="Z54" i="1"/>
  <c r="T54" i="2" s="1"/>
  <c r="X54"/>
  <c r="Y53" i="1"/>
  <c r="S53" i="2" s="1"/>
  <c r="Z53" i="1"/>
  <c r="T53" i="2" s="1"/>
  <c r="X53"/>
  <c r="X53" i="1"/>
  <c r="AA53"/>
  <c r="U53" i="2" s="1"/>
  <c r="Y52" i="1"/>
  <c r="S52" i="2" s="1"/>
  <c r="Z52" i="1"/>
  <c r="T52" i="2" s="1"/>
  <c r="X52"/>
  <c r="X52" i="1"/>
  <c r="AA52"/>
  <c r="U52" i="2" s="1"/>
  <c r="Y51" i="1"/>
  <c r="S51" i="2" s="1"/>
  <c r="Z51" i="1"/>
  <c r="T51" i="2" s="1"/>
  <c r="X51"/>
  <c r="X51" i="1"/>
  <c r="AA51"/>
  <c r="U51" i="2" s="1"/>
  <c r="Y50" i="1"/>
  <c r="S50" i="2" s="1"/>
  <c r="Z50" i="1"/>
  <c r="T50" i="2" s="1"/>
  <c r="X50"/>
  <c r="X50" i="1"/>
  <c r="AA50"/>
  <c r="U50" i="2" s="1"/>
  <c r="Y49" i="1"/>
  <c r="S49" i="2" s="1"/>
  <c r="Z49" i="1"/>
  <c r="T49" i="2" s="1"/>
  <c r="X49"/>
  <c r="X49" i="1"/>
  <c r="AA49"/>
  <c r="U49" i="2" s="1"/>
  <c r="Q58" l="1"/>
  <c r="W59" i="1"/>
  <c r="E58" i="2"/>
  <c r="K59" i="1"/>
  <c r="AC49"/>
  <c r="W49" i="2" s="1"/>
  <c r="R49"/>
  <c r="AC51" i="1"/>
  <c r="W51" i="2" s="1"/>
  <c r="R51"/>
  <c r="AC53" i="1"/>
  <c r="W53" i="2" s="1"/>
  <c r="R53"/>
  <c r="AC55" i="1"/>
  <c r="W55" i="2" s="1"/>
  <c r="R55"/>
  <c r="AC50" i="1"/>
  <c r="W50" i="2" s="1"/>
  <c r="R50"/>
  <c r="AC52" i="1"/>
  <c r="W52" i="2" s="1"/>
  <c r="R52"/>
  <c r="AC54" i="1"/>
  <c r="W54" i="2" s="1"/>
  <c r="E59" l="1"/>
  <c r="K60" i="1"/>
  <c r="Q59" i="2"/>
  <c r="W60" i="1"/>
  <c r="T49"/>
  <c r="N49" i="2" s="1"/>
  <c r="T50" i="1"/>
  <c r="N50" i="2" s="1"/>
  <c r="T51" i="1"/>
  <c r="N51" i="2" s="1"/>
  <c r="T52" i="1"/>
  <c r="N52" i="2" s="1"/>
  <c r="T53" i="1"/>
  <c r="N53" i="2" s="1"/>
  <c r="T54" i="1"/>
  <c r="N54" i="2" s="1"/>
  <c r="T55" i="1"/>
  <c r="N55" i="2" s="1"/>
  <c r="Q42"/>
  <c r="Q43"/>
  <c r="Q44"/>
  <c r="Q45"/>
  <c r="Q46"/>
  <c r="Q47"/>
  <c r="Q48"/>
  <c r="A42"/>
  <c r="B42"/>
  <c r="C42"/>
  <c r="E42"/>
  <c r="A43"/>
  <c r="B43"/>
  <c r="C43"/>
  <c r="E43"/>
  <c r="A44"/>
  <c r="B44"/>
  <c r="C44"/>
  <c r="E44"/>
  <c r="A45"/>
  <c r="B45"/>
  <c r="C45"/>
  <c r="E45"/>
  <c r="A46"/>
  <c r="B46"/>
  <c r="C46"/>
  <c r="E46"/>
  <c r="A47"/>
  <c r="B47"/>
  <c r="C47"/>
  <c r="E47"/>
  <c r="A48"/>
  <c r="B48"/>
  <c r="C48"/>
  <c r="E48"/>
  <c r="K42" i="1"/>
  <c r="K43" s="1"/>
  <c r="K44" s="1"/>
  <c r="K45" s="1"/>
  <c r="K46" s="1"/>
  <c r="K47" s="1"/>
  <c r="K48" s="1"/>
  <c r="J48"/>
  <c r="O48"/>
  <c r="I48" i="2" s="1"/>
  <c r="V48" i="1"/>
  <c r="AB48" s="1"/>
  <c r="V48" i="2" s="1"/>
  <c r="J47" i="1"/>
  <c r="O47"/>
  <c r="I47" i="2" s="1"/>
  <c r="J46" i="1"/>
  <c r="N46"/>
  <c r="H46" i="2" s="1"/>
  <c r="O46" i="1"/>
  <c r="I46" i="2" s="1"/>
  <c r="V46" i="1"/>
  <c r="AB46" s="1"/>
  <c r="V46" i="2" s="1"/>
  <c r="J45" i="1"/>
  <c r="N45"/>
  <c r="H45" i="2" s="1"/>
  <c r="O45" i="1"/>
  <c r="I45" i="2" s="1"/>
  <c r="J44" i="1"/>
  <c r="O44"/>
  <c r="I44" i="2" s="1"/>
  <c r="J43" i="1"/>
  <c r="O43"/>
  <c r="I43" i="2" s="1"/>
  <c r="J42" i="1"/>
  <c r="O42"/>
  <c r="I42" i="2" s="1"/>
  <c r="L42" i="1" l="1"/>
  <c r="R42"/>
  <c r="L48"/>
  <c r="F48" i="2" s="1"/>
  <c r="R48" i="1"/>
  <c r="L43"/>
  <c r="F43" i="2" s="1"/>
  <c r="R43" i="1"/>
  <c r="L44"/>
  <c r="R44"/>
  <c r="L45"/>
  <c r="F45" i="2" s="1"/>
  <c r="R45" i="1"/>
  <c r="L46"/>
  <c r="F46" i="2" s="1"/>
  <c r="R46" i="1"/>
  <c r="L47"/>
  <c r="R47"/>
  <c r="N43"/>
  <c r="H43" i="2" s="1"/>
  <c r="N42" i="1"/>
  <c r="H42" i="2" s="1"/>
  <c r="N44" i="1"/>
  <c r="H44" i="2" s="1"/>
  <c r="N47" i="1"/>
  <c r="H47" i="2" s="1"/>
  <c r="N48" i="1"/>
  <c r="H48" i="2" s="1"/>
  <c r="D46"/>
  <c r="Q60"/>
  <c r="W61" i="1"/>
  <c r="E60" i="2"/>
  <c r="K61" i="1"/>
  <c r="L43" i="2"/>
  <c r="M43" i="1"/>
  <c r="G43" i="2" s="1"/>
  <c r="L45"/>
  <c r="M45" i="1"/>
  <c r="G45" i="2" s="1"/>
  <c r="L46"/>
  <c r="M46" i="1"/>
  <c r="G46" i="2" s="1"/>
  <c r="D48"/>
  <c r="D47"/>
  <c r="D45"/>
  <c r="F44"/>
  <c r="D44"/>
  <c r="D43"/>
  <c r="F42"/>
  <c r="D42"/>
  <c r="P48"/>
  <c r="P46"/>
  <c r="F47"/>
  <c r="L42"/>
  <c r="M42" i="1"/>
  <c r="G42" i="2" s="1"/>
  <c r="Q43" i="1"/>
  <c r="K43" i="2" s="1"/>
  <c r="L44"/>
  <c r="M44" i="1"/>
  <c r="G44" i="2" s="1"/>
  <c r="Q46" i="1"/>
  <c r="K46" i="2" s="1"/>
  <c r="L47"/>
  <c r="M47" i="1"/>
  <c r="G47" i="2" s="1"/>
  <c r="L48"/>
  <c r="M48" i="1"/>
  <c r="G48" i="2" s="1"/>
  <c r="U48" i="1"/>
  <c r="P48"/>
  <c r="J48" i="2" s="1"/>
  <c r="U47" i="1"/>
  <c r="P47"/>
  <c r="J47" i="2" s="1"/>
  <c r="V47" i="1"/>
  <c r="U46"/>
  <c r="P46"/>
  <c r="J46" i="2" s="1"/>
  <c r="U45" i="1"/>
  <c r="P45"/>
  <c r="J45" i="2" s="1"/>
  <c r="V45" i="1"/>
  <c r="U44"/>
  <c r="P44"/>
  <c r="J44" i="2" s="1"/>
  <c r="V44" i="1"/>
  <c r="U43"/>
  <c r="P43"/>
  <c r="J43" i="2" s="1"/>
  <c r="V43" i="1"/>
  <c r="U42"/>
  <c r="P42"/>
  <c r="J42" i="2" s="1"/>
  <c r="V42" i="1"/>
  <c r="Q35" i="2"/>
  <c r="Q36"/>
  <c r="Q37"/>
  <c r="Q38"/>
  <c r="Q39"/>
  <c r="Q40"/>
  <c r="Q41"/>
  <c r="A41"/>
  <c r="B41"/>
  <c r="C41"/>
  <c r="E41"/>
  <c r="A35"/>
  <c r="B35"/>
  <c r="C35"/>
  <c r="E35"/>
  <c r="A36"/>
  <c r="B36"/>
  <c r="C36"/>
  <c r="E36"/>
  <c r="A37"/>
  <c r="B37"/>
  <c r="C37"/>
  <c r="E37"/>
  <c r="A38"/>
  <c r="B38"/>
  <c r="C38"/>
  <c r="E38"/>
  <c r="A39"/>
  <c r="B39"/>
  <c r="C39"/>
  <c r="E39"/>
  <c r="A40"/>
  <c r="B40"/>
  <c r="C40"/>
  <c r="E40"/>
  <c r="K35" i="1"/>
  <c r="K36" s="1"/>
  <c r="K37" s="1"/>
  <c r="K38" s="1"/>
  <c r="K39" s="1"/>
  <c r="K40" s="1"/>
  <c r="K41" s="1"/>
  <c r="T42"/>
  <c r="N42" i="2" s="1"/>
  <c r="T43" i="1"/>
  <c r="N43" i="2" s="1"/>
  <c r="T44" i="1"/>
  <c r="N44" i="2" s="1"/>
  <c r="T45" i="1"/>
  <c r="N45" i="2" s="1"/>
  <c r="T46" i="1"/>
  <c r="N46" i="2" s="1"/>
  <c r="T47" i="1"/>
  <c r="N47" i="2" s="1"/>
  <c r="T48" i="1"/>
  <c r="N48" i="2" s="1"/>
  <c r="J41" i="1"/>
  <c r="O41"/>
  <c r="I41" i="2" s="1"/>
  <c r="V41" i="1"/>
  <c r="AB41" s="1"/>
  <c r="V41" i="2" s="1"/>
  <c r="J40" i="1"/>
  <c r="O40"/>
  <c r="I40" i="2" s="1"/>
  <c r="V40" i="1"/>
  <c r="AB40" s="1"/>
  <c r="V40" i="2" s="1"/>
  <c r="J39" i="1"/>
  <c r="O39"/>
  <c r="I39" i="2" s="1"/>
  <c r="V39" i="1"/>
  <c r="AB39" s="1"/>
  <c r="V39" i="2" s="1"/>
  <c r="J38" i="1"/>
  <c r="O38"/>
  <c r="I38" i="2" s="1"/>
  <c r="V38" i="1"/>
  <c r="AB38" s="1"/>
  <c r="V38" i="2" s="1"/>
  <c r="J37" i="1"/>
  <c r="O37"/>
  <c r="I37" i="2" s="1"/>
  <c r="J36" i="1"/>
  <c r="N36"/>
  <c r="H36" i="2" s="1"/>
  <c r="O36" i="1"/>
  <c r="I36" i="2" s="1"/>
  <c r="J35" i="1"/>
  <c r="O35"/>
  <c r="I35" i="2" s="1"/>
  <c r="O43" l="1"/>
  <c r="AD43" i="1"/>
  <c r="O45" i="2"/>
  <c r="AD45" i="1"/>
  <c r="O46" i="2"/>
  <c r="AD46" i="1"/>
  <c r="D35" i="2"/>
  <c r="R35" i="1"/>
  <c r="L38"/>
  <c r="F38" i="2" s="1"/>
  <c r="R38" i="1"/>
  <c r="L40"/>
  <c r="F40" i="2" s="1"/>
  <c r="R40" i="1"/>
  <c r="L36"/>
  <c r="R36"/>
  <c r="L37"/>
  <c r="F37" i="2" s="1"/>
  <c r="R37" i="1"/>
  <c r="L39"/>
  <c r="F39" i="2" s="1"/>
  <c r="R39" i="1"/>
  <c r="L41"/>
  <c r="F41" i="2" s="1"/>
  <c r="R41" i="1"/>
  <c r="O42" i="2"/>
  <c r="AD42" i="1"/>
  <c r="O44" i="2"/>
  <c r="AD44" i="1"/>
  <c r="O47" i="2"/>
  <c r="AD47" i="1"/>
  <c r="O48" i="2"/>
  <c r="AD48" i="1"/>
  <c r="Q45"/>
  <c r="K45" i="2" s="1"/>
  <c r="N35" i="1"/>
  <c r="H35" i="2" s="1"/>
  <c r="L35"/>
  <c r="M35" i="1"/>
  <c r="G35" i="2" s="1"/>
  <c r="N37" i="1"/>
  <c r="H37" i="2" s="1"/>
  <c r="N38" i="1"/>
  <c r="H38" i="2" s="1"/>
  <c r="N39" i="1"/>
  <c r="H39" i="2" s="1"/>
  <c r="N40" i="1"/>
  <c r="H40" i="2" s="1"/>
  <c r="N41" i="1"/>
  <c r="H41" i="2" s="1"/>
  <c r="D40"/>
  <c r="U35" i="1"/>
  <c r="P35"/>
  <c r="J35" i="2" s="1"/>
  <c r="L35" i="1"/>
  <c r="L37" i="2"/>
  <c r="M37" i="1"/>
  <c r="G37" i="2" s="1"/>
  <c r="L38"/>
  <c r="M38" i="1"/>
  <c r="G38" i="2" s="1"/>
  <c r="L39"/>
  <c r="M39" i="1"/>
  <c r="G39" i="2" s="1"/>
  <c r="L40"/>
  <c r="M40" i="1"/>
  <c r="G40" i="2" s="1"/>
  <c r="L41"/>
  <c r="M41" i="1"/>
  <c r="G41" i="2" s="1"/>
  <c r="D39"/>
  <c r="E61"/>
  <c r="K62" i="1"/>
  <c r="Q61" i="2"/>
  <c r="W62" i="1"/>
  <c r="D38" i="2"/>
  <c r="D37"/>
  <c r="F36"/>
  <c r="D36"/>
  <c r="D41"/>
  <c r="P41"/>
  <c r="P39"/>
  <c r="AB43" i="1"/>
  <c r="V43" i="2" s="1"/>
  <c r="P43"/>
  <c r="AB45" i="1"/>
  <c r="V45" i="2" s="1"/>
  <c r="P45"/>
  <c r="Q48" i="1"/>
  <c r="K48" i="2" s="1"/>
  <c r="Q44" i="1"/>
  <c r="K44" i="2" s="1"/>
  <c r="L36"/>
  <c r="M36" i="1"/>
  <c r="G36" i="2" s="1"/>
  <c r="Q37" i="1"/>
  <c r="K37" i="2" s="1"/>
  <c r="Q38" i="1"/>
  <c r="K38" i="2" s="1"/>
  <c r="Q39" i="1"/>
  <c r="K39" i="2" s="1"/>
  <c r="Q40" i="1"/>
  <c r="K40" i="2" s="1"/>
  <c r="Q41" i="1"/>
  <c r="K41" i="2" s="1"/>
  <c r="P40"/>
  <c r="P38"/>
  <c r="O35"/>
  <c r="AB42" i="1"/>
  <c r="V42" i="2" s="1"/>
  <c r="P42"/>
  <c r="AB44" i="1"/>
  <c r="V44" i="2" s="1"/>
  <c r="P44"/>
  <c r="AB47" i="1"/>
  <c r="V47" i="2" s="1"/>
  <c r="P47"/>
  <c r="Q47" i="1"/>
  <c r="K47" i="2" s="1"/>
  <c r="Q42" i="1"/>
  <c r="K42" i="2" s="1"/>
  <c r="Y48" i="1"/>
  <c r="S48" i="2" s="1"/>
  <c r="Z48" i="1"/>
  <c r="T48" i="2" s="1"/>
  <c r="X48"/>
  <c r="X48" i="1"/>
  <c r="AA48"/>
  <c r="U48" i="2" s="1"/>
  <c r="X47" i="1"/>
  <c r="R47" i="2" s="1"/>
  <c r="AA47" i="1"/>
  <c r="U47" i="2" s="1"/>
  <c r="Y47" i="1"/>
  <c r="S47" i="2" s="1"/>
  <c r="Z47" i="1"/>
  <c r="T47" i="2" s="1"/>
  <c r="X47"/>
  <c r="Y46" i="1"/>
  <c r="S46" i="2" s="1"/>
  <c r="Z46" i="1"/>
  <c r="T46" i="2" s="1"/>
  <c r="X46"/>
  <c r="X46" i="1"/>
  <c r="AA46"/>
  <c r="U46" i="2" s="1"/>
  <c r="Y45" i="1"/>
  <c r="S45" i="2" s="1"/>
  <c r="Z45" i="1"/>
  <c r="T45" i="2" s="1"/>
  <c r="X45"/>
  <c r="X45" i="1"/>
  <c r="AA45"/>
  <c r="U45" i="2" s="1"/>
  <c r="Y44" i="1"/>
  <c r="S44" i="2" s="1"/>
  <c r="Z44" i="1"/>
  <c r="T44" i="2" s="1"/>
  <c r="X44"/>
  <c r="X44" i="1"/>
  <c r="AA44"/>
  <c r="U44" i="2" s="1"/>
  <c r="Y43" i="1"/>
  <c r="S43" i="2" s="1"/>
  <c r="Z43" i="1"/>
  <c r="T43" i="2" s="1"/>
  <c r="X43"/>
  <c r="X43" i="1"/>
  <c r="AA43"/>
  <c r="U43" i="2" s="1"/>
  <c r="Y42" i="1"/>
  <c r="S42" i="2" s="1"/>
  <c r="Z42" i="1"/>
  <c r="T42" i="2" s="1"/>
  <c r="X42"/>
  <c r="X42" i="1"/>
  <c r="AA42"/>
  <c r="U42" i="2" s="1"/>
  <c r="U41" i="1"/>
  <c r="P41"/>
  <c r="J41" i="2" s="1"/>
  <c r="U40" i="1"/>
  <c r="P40"/>
  <c r="J40" i="2" s="1"/>
  <c r="U39" i="1"/>
  <c r="P39"/>
  <c r="J39" i="2" s="1"/>
  <c r="U38" i="1"/>
  <c r="P38"/>
  <c r="J38" i="2" s="1"/>
  <c r="U37" i="1"/>
  <c r="P37"/>
  <c r="J37" i="2" s="1"/>
  <c r="V37" i="1"/>
  <c r="U36"/>
  <c r="P36"/>
  <c r="J36" i="2" s="1"/>
  <c r="V36" i="1"/>
  <c r="AA35"/>
  <c r="U35" i="2" s="1"/>
  <c r="V35" i="1"/>
  <c r="O36" i="2" l="1"/>
  <c r="AD36" i="1"/>
  <c r="O37" i="2"/>
  <c r="AD37" i="1"/>
  <c r="O38" i="2"/>
  <c r="AD38" i="1"/>
  <c r="O39" i="2"/>
  <c r="AD39" i="1"/>
  <c r="O40" i="2"/>
  <c r="AD40" i="1"/>
  <c r="O41" i="2"/>
  <c r="AD41" i="1"/>
  <c r="AD35"/>
  <c r="X35" i="2" s="1"/>
  <c r="F35"/>
  <c r="Q35" i="1"/>
  <c r="K35" i="2" s="1"/>
  <c r="W63" i="1"/>
  <c r="Q62" i="2"/>
  <c r="E62"/>
  <c r="K63" i="1"/>
  <c r="AC43"/>
  <c r="W43" i="2" s="1"/>
  <c r="R43"/>
  <c r="AC45" i="1"/>
  <c r="W45" i="2" s="1"/>
  <c r="R45"/>
  <c r="AB35" i="1"/>
  <c r="V35" i="2" s="1"/>
  <c r="P35"/>
  <c r="Z35" i="1"/>
  <c r="T35" i="2" s="1"/>
  <c r="AB36" i="1"/>
  <c r="V36" i="2" s="1"/>
  <c r="P36"/>
  <c r="AB37" i="1"/>
  <c r="V37" i="2" s="1"/>
  <c r="P37"/>
  <c r="AC42" i="1"/>
  <c r="W42" i="2" s="1"/>
  <c r="R42"/>
  <c r="AC44" i="1"/>
  <c r="W44" i="2" s="1"/>
  <c r="R44"/>
  <c r="AC46" i="1"/>
  <c r="W46" i="2" s="1"/>
  <c r="R46"/>
  <c r="AC48" i="1"/>
  <c r="W48" i="2" s="1"/>
  <c r="R48"/>
  <c r="Y35" i="1"/>
  <c r="S35" i="2" s="1"/>
  <c r="X35" i="1"/>
  <c r="Q36"/>
  <c r="K36" i="2" s="1"/>
  <c r="AC47" i="1"/>
  <c r="W47" i="2" s="1"/>
  <c r="Y41" i="1"/>
  <c r="S41" i="2" s="1"/>
  <c r="Z41" i="1"/>
  <c r="T41" i="2" s="1"/>
  <c r="X41"/>
  <c r="X41" i="1"/>
  <c r="AA41"/>
  <c r="U41" i="2" s="1"/>
  <c r="Y40" i="1"/>
  <c r="S40" i="2" s="1"/>
  <c r="Z40" i="1"/>
  <c r="T40" i="2" s="1"/>
  <c r="X40"/>
  <c r="X40" i="1"/>
  <c r="AA40"/>
  <c r="U40" i="2" s="1"/>
  <c r="Y39" i="1"/>
  <c r="S39" i="2" s="1"/>
  <c r="Z39" i="1"/>
  <c r="T39" i="2" s="1"/>
  <c r="X39"/>
  <c r="X39" i="1"/>
  <c r="AA39"/>
  <c r="U39" i="2" s="1"/>
  <c r="Y38" i="1"/>
  <c r="S38" i="2" s="1"/>
  <c r="Z38" i="1"/>
  <c r="T38" i="2" s="1"/>
  <c r="X38"/>
  <c r="X38" i="1"/>
  <c r="AA38"/>
  <c r="U38" i="2" s="1"/>
  <c r="Y37" i="1"/>
  <c r="S37" i="2" s="1"/>
  <c r="Z37" i="1"/>
  <c r="T37" i="2" s="1"/>
  <c r="X37"/>
  <c r="X37" i="1"/>
  <c r="AA37"/>
  <c r="U37" i="2" s="1"/>
  <c r="Y36" i="1"/>
  <c r="S36" i="2" s="1"/>
  <c r="Z36" i="1"/>
  <c r="T36" i="2" s="1"/>
  <c r="X36"/>
  <c r="X36" i="1"/>
  <c r="AA36"/>
  <c r="U36" i="2" s="1"/>
  <c r="K64" i="1" l="1"/>
  <c r="E63" i="2"/>
  <c r="W64" i="1"/>
  <c r="Q63" i="2"/>
  <c r="AC36" i="1"/>
  <c r="W36" i="2" s="1"/>
  <c r="R36"/>
  <c r="AC38" i="1"/>
  <c r="W38" i="2" s="1"/>
  <c r="R38"/>
  <c r="AC40" i="1"/>
  <c r="W40" i="2" s="1"/>
  <c r="R40"/>
  <c r="AC37" i="1"/>
  <c r="W37" i="2" s="1"/>
  <c r="R37"/>
  <c r="AC39" i="1"/>
  <c r="W39" i="2" s="1"/>
  <c r="R39"/>
  <c r="AC41" i="1"/>
  <c r="W41" i="2" s="1"/>
  <c r="R41"/>
  <c r="AC35" i="1"/>
  <c r="W35" i="2" s="1"/>
  <c r="R35"/>
  <c r="T35" i="1"/>
  <c r="N35" i="2" s="1"/>
  <c r="T36" i="1"/>
  <c r="N36" i="2" s="1"/>
  <c r="T37" i="1"/>
  <c r="N37" i="2" s="1"/>
  <c r="T38" i="1"/>
  <c r="N38" i="2" s="1"/>
  <c r="T39" i="1"/>
  <c r="N39" i="2" s="1"/>
  <c r="T40" i="1"/>
  <c r="N40" i="2" s="1"/>
  <c r="T41" i="1"/>
  <c r="N41" i="2" s="1"/>
  <c r="Q28"/>
  <c r="Q29"/>
  <c r="Q30"/>
  <c r="Q31"/>
  <c r="Q32"/>
  <c r="Q33"/>
  <c r="Q34"/>
  <c r="C28"/>
  <c r="E28"/>
  <c r="C29"/>
  <c r="E29"/>
  <c r="C30"/>
  <c r="E30"/>
  <c r="C31"/>
  <c r="E31"/>
  <c r="C32"/>
  <c r="E32"/>
  <c r="C33"/>
  <c r="E33"/>
  <c r="C34"/>
  <c r="E34"/>
  <c r="K29" i="1"/>
  <c r="K30" s="1"/>
  <c r="K31" s="1"/>
  <c r="K32" s="1"/>
  <c r="K33" s="1"/>
  <c r="K34" s="1"/>
  <c r="K28"/>
  <c r="J34"/>
  <c r="O34"/>
  <c r="I34" i="2" s="1"/>
  <c r="V34" i="1"/>
  <c r="AB34" s="1"/>
  <c r="V34" i="2" s="1"/>
  <c r="J33" i="1"/>
  <c r="O33"/>
  <c r="I33" i="2" s="1"/>
  <c r="V33" i="1"/>
  <c r="AB33" s="1"/>
  <c r="V33" i="2" s="1"/>
  <c r="J32" i="1"/>
  <c r="O32"/>
  <c r="I32" i="2" s="1"/>
  <c r="V32" i="1"/>
  <c r="AB32" s="1"/>
  <c r="V32" i="2" s="1"/>
  <c r="J31" i="1"/>
  <c r="O31"/>
  <c r="I31" i="2" s="1"/>
  <c r="J30" i="1"/>
  <c r="N30"/>
  <c r="H30" i="2" s="1"/>
  <c r="O30" i="1"/>
  <c r="I30" i="2" s="1"/>
  <c r="J29" i="1"/>
  <c r="O29"/>
  <c r="I29" i="2" s="1"/>
  <c r="J28" i="1"/>
  <c r="O28"/>
  <c r="I28" i="2" s="1"/>
  <c r="L28" i="1" l="1"/>
  <c r="R28"/>
  <c r="L32"/>
  <c r="R32"/>
  <c r="L32" i="2" s="1"/>
  <c r="L30" i="1"/>
  <c r="R30"/>
  <c r="L31"/>
  <c r="R31"/>
  <c r="N32"/>
  <c r="H32" i="2" s="1"/>
  <c r="D33"/>
  <c r="R33" i="1"/>
  <c r="L29"/>
  <c r="R29"/>
  <c r="L34"/>
  <c r="R34"/>
  <c r="N33"/>
  <c r="H33" i="2" s="1"/>
  <c r="N28" i="1"/>
  <c r="H28" i="2" s="1"/>
  <c r="N31" i="1"/>
  <c r="H31" i="2" s="1"/>
  <c r="N29" i="1"/>
  <c r="H29" i="2" s="1"/>
  <c r="L29"/>
  <c r="M29" i="1"/>
  <c r="G29" i="2" s="1"/>
  <c r="L31"/>
  <c r="M31" i="1"/>
  <c r="G31" i="2" s="1"/>
  <c r="U32" i="1"/>
  <c r="P32"/>
  <c r="J32" i="2" s="1"/>
  <c r="M32" i="1"/>
  <c r="G32" i="2" s="1"/>
  <c r="L33"/>
  <c r="M33" i="1"/>
  <c r="G33" i="2" s="1"/>
  <c r="N34" i="1"/>
  <c r="H34" i="2" s="1"/>
  <c r="Q64"/>
  <c r="W65" i="1"/>
  <c r="K65"/>
  <c r="E64" i="2"/>
  <c r="Z32" i="1"/>
  <c r="T32" i="2" s="1"/>
  <c r="Y32" i="1"/>
  <c r="S32" i="2" s="1"/>
  <c r="O32"/>
  <c r="L28"/>
  <c r="M28" i="1"/>
  <c r="G28" i="2" s="1"/>
  <c r="Q29" i="1"/>
  <c r="K29" i="2" s="1"/>
  <c r="L30"/>
  <c r="M30" i="1"/>
  <c r="G30" i="2" s="1"/>
  <c r="Q31" i="1"/>
  <c r="K31" i="2" s="1"/>
  <c r="AA32" i="1"/>
  <c r="U32" i="2" s="1"/>
  <c r="Q32" i="1"/>
  <c r="K32" i="2" s="1"/>
  <c r="U33" i="1"/>
  <c r="AD33" s="1"/>
  <c r="P33"/>
  <c r="J33" i="2" s="1"/>
  <c r="L33" i="1"/>
  <c r="L34" i="2"/>
  <c r="M34" i="1"/>
  <c r="G34" i="2" s="1"/>
  <c r="F34"/>
  <c r="D34"/>
  <c r="F32"/>
  <c r="D32"/>
  <c r="F31"/>
  <c r="D31"/>
  <c r="F30"/>
  <c r="D30"/>
  <c r="F29"/>
  <c r="D29"/>
  <c r="F28"/>
  <c r="D28"/>
  <c r="P34"/>
  <c r="P33"/>
  <c r="P32"/>
  <c r="U34" i="1"/>
  <c r="P34"/>
  <c r="J34" i="2" s="1"/>
  <c r="AA33" i="1"/>
  <c r="U33" i="2" s="1"/>
  <c r="U31" i="1"/>
  <c r="P31"/>
  <c r="J31" i="2" s="1"/>
  <c r="V31" i="1"/>
  <c r="U30"/>
  <c r="P30"/>
  <c r="J30" i="2" s="1"/>
  <c r="V30" i="1"/>
  <c r="U29"/>
  <c r="P29"/>
  <c r="J29" i="2" s="1"/>
  <c r="V29" i="1"/>
  <c r="U28"/>
  <c r="P28"/>
  <c r="J28" i="2" s="1"/>
  <c r="V28" i="1"/>
  <c r="B28" i="2"/>
  <c r="B30"/>
  <c r="B32"/>
  <c r="B33"/>
  <c r="B34"/>
  <c r="B29"/>
  <c r="B31"/>
  <c r="A28"/>
  <c r="A29"/>
  <c r="A30"/>
  <c r="A31"/>
  <c r="A32"/>
  <c r="A33"/>
  <c r="A34"/>
  <c r="T34" i="1"/>
  <c r="N34" i="2" s="1"/>
  <c r="T33" i="1"/>
  <c r="N33" i="2" s="1"/>
  <c r="T32" i="1"/>
  <c r="N32" i="2" s="1"/>
  <c r="T31" i="1"/>
  <c r="N31" i="2" s="1"/>
  <c r="T30" i="1"/>
  <c r="N30" i="2" s="1"/>
  <c r="T29" i="1"/>
  <c r="N29" i="2" s="1"/>
  <c r="T28" i="1"/>
  <c r="N28" i="2" s="1"/>
  <c r="V21" i="1"/>
  <c r="AB21" s="1"/>
  <c r="V22"/>
  <c r="V23"/>
  <c r="V24"/>
  <c r="AB24" s="1"/>
  <c r="V25"/>
  <c r="V26"/>
  <c r="AB26" s="1"/>
  <c r="V27"/>
  <c r="J21"/>
  <c r="O21"/>
  <c r="J22"/>
  <c r="O22"/>
  <c r="J23"/>
  <c r="O23"/>
  <c r="J24"/>
  <c r="J25"/>
  <c r="O25"/>
  <c r="J26"/>
  <c r="J27"/>
  <c r="O27"/>
  <c r="L23" l="1"/>
  <c r="R23"/>
  <c r="L22"/>
  <c r="R22"/>
  <c r="U21"/>
  <c r="AD21" s="1"/>
  <c r="R21"/>
  <c r="O29" i="2"/>
  <c r="AD29" i="1"/>
  <c r="O31" i="2"/>
  <c r="AD31" i="1"/>
  <c r="X32"/>
  <c r="R32" i="2" s="1"/>
  <c r="AD32" i="1"/>
  <c r="X32" i="2" s="1"/>
  <c r="L27" i="1"/>
  <c r="R27"/>
  <c r="U24"/>
  <c r="AD24" s="1"/>
  <c r="R24"/>
  <c r="U26"/>
  <c r="AD26" s="1"/>
  <c r="R26"/>
  <c r="L25"/>
  <c r="R25"/>
  <c r="O28" i="2"/>
  <c r="AD28" i="1"/>
  <c r="O30" i="2"/>
  <c r="AD30" i="1"/>
  <c r="O34" i="2"/>
  <c r="AD34" i="1"/>
  <c r="N24"/>
  <c r="P22"/>
  <c r="N22"/>
  <c r="M21"/>
  <c r="P21"/>
  <c r="N21"/>
  <c r="L21"/>
  <c r="M27"/>
  <c r="P24"/>
  <c r="L24"/>
  <c r="M24"/>
  <c r="M23"/>
  <c r="M22"/>
  <c r="W66"/>
  <c r="Q65" i="2"/>
  <c r="K66" i="1"/>
  <c r="E65" i="2"/>
  <c r="AB28" i="1"/>
  <c r="V28" i="2" s="1"/>
  <c r="P28"/>
  <c r="AB30" i="1"/>
  <c r="V30" i="2" s="1"/>
  <c r="P30"/>
  <c r="F33"/>
  <c r="Q33" i="1"/>
  <c r="K33" i="2" s="1"/>
  <c r="X33" i="1"/>
  <c r="Z33"/>
  <c r="T33" i="2" s="1"/>
  <c r="O33"/>
  <c r="Y33" i="1"/>
  <c r="S33" i="2" s="1"/>
  <c r="X33"/>
  <c r="AC32" i="1"/>
  <c r="W32" i="2" s="1"/>
  <c r="Q21" i="1"/>
  <c r="AB29"/>
  <c r="V29" i="2" s="1"/>
  <c r="P29"/>
  <c r="AB31" i="1"/>
  <c r="V31" i="2" s="1"/>
  <c r="P31"/>
  <c r="Q30" i="1"/>
  <c r="K30" i="2" s="1"/>
  <c r="Q34" i="1"/>
  <c r="K34" i="2" s="1"/>
  <c r="Q28" i="1"/>
  <c r="K28" i="2" s="1"/>
  <c r="X34" i="1"/>
  <c r="R34" i="2" s="1"/>
  <c r="AA34" i="1"/>
  <c r="U34" i="2" s="1"/>
  <c r="Y34" i="1"/>
  <c r="S34" i="2" s="1"/>
  <c r="Z34" i="1"/>
  <c r="T34" i="2" s="1"/>
  <c r="X34"/>
  <c r="Y31" i="1"/>
  <c r="S31" i="2" s="1"/>
  <c r="Z31" i="1"/>
  <c r="T31" i="2" s="1"/>
  <c r="X31"/>
  <c r="X31" i="1"/>
  <c r="AA31"/>
  <c r="U31" i="2" s="1"/>
  <c r="Y30" i="1"/>
  <c r="S30" i="2" s="1"/>
  <c r="Z30" i="1"/>
  <c r="T30" i="2" s="1"/>
  <c r="X30"/>
  <c r="X30" i="1"/>
  <c r="AA30"/>
  <c r="U30" i="2" s="1"/>
  <c r="Y29" i="1"/>
  <c r="S29" i="2" s="1"/>
  <c r="Z29" i="1"/>
  <c r="T29" i="2" s="1"/>
  <c r="X29"/>
  <c r="X29" i="1"/>
  <c r="AA29"/>
  <c r="U29" i="2" s="1"/>
  <c r="Y28" i="1"/>
  <c r="S28" i="2" s="1"/>
  <c r="Z28" i="1"/>
  <c r="T28" i="2" s="1"/>
  <c r="X28"/>
  <c r="X28" i="1"/>
  <c r="AA28"/>
  <c r="U28" i="2" s="1"/>
  <c r="Y24" i="1"/>
  <c r="X24"/>
  <c r="Z24"/>
  <c r="X21"/>
  <c r="Z21"/>
  <c r="Y21"/>
  <c r="AA21"/>
  <c r="Y26"/>
  <c r="X26"/>
  <c r="Z26"/>
  <c r="U22"/>
  <c r="AD22" s="1"/>
  <c r="N26"/>
  <c r="Q27"/>
  <c r="P26"/>
  <c r="L26"/>
  <c r="M26"/>
  <c r="M25"/>
  <c r="Q25" s="1"/>
  <c r="Q23"/>
  <c r="Q22"/>
  <c r="U27"/>
  <c r="AD27" s="1"/>
  <c r="U25"/>
  <c r="AD25" s="1"/>
  <c r="U23"/>
  <c r="AD23" s="1"/>
  <c r="X22"/>
  <c r="AB22"/>
  <c r="Z22"/>
  <c r="AB27"/>
  <c r="AA26"/>
  <c r="AB25"/>
  <c r="AA24"/>
  <c r="AB23"/>
  <c r="Z23"/>
  <c r="P27"/>
  <c r="N27"/>
  <c r="O26"/>
  <c r="P25"/>
  <c r="N25"/>
  <c r="O24"/>
  <c r="P23"/>
  <c r="N23"/>
  <c r="O25" i="5"/>
  <c r="P25"/>
  <c r="Q25"/>
  <c r="R25"/>
  <c r="S25"/>
  <c r="T25"/>
  <c r="U25"/>
  <c r="V25"/>
  <c r="O26"/>
  <c r="P26"/>
  <c r="Q26"/>
  <c r="R26"/>
  <c r="S26"/>
  <c r="T26"/>
  <c r="U26"/>
  <c r="V26"/>
  <c r="O27"/>
  <c r="P27"/>
  <c r="Q27"/>
  <c r="R27"/>
  <c r="S27"/>
  <c r="T27"/>
  <c r="U27"/>
  <c r="V27"/>
  <c r="O28"/>
  <c r="P28"/>
  <c r="Q28"/>
  <c r="R28"/>
  <c r="S28"/>
  <c r="T28"/>
  <c r="U28"/>
  <c r="V28"/>
  <c r="O29"/>
  <c r="P29"/>
  <c r="Q29"/>
  <c r="R29"/>
  <c r="S29"/>
  <c r="T29"/>
  <c r="U29"/>
  <c r="V29"/>
  <c r="O30"/>
  <c r="P30"/>
  <c r="Q30"/>
  <c r="R30"/>
  <c r="S30"/>
  <c r="T30"/>
  <c r="U30"/>
  <c r="V30"/>
  <c r="O31"/>
  <c r="P31"/>
  <c r="Q31"/>
  <c r="R31"/>
  <c r="S31"/>
  <c r="T31"/>
  <c r="U31"/>
  <c r="V31"/>
  <c r="O32"/>
  <c r="P32"/>
  <c r="Q32"/>
  <c r="R32"/>
  <c r="S32"/>
  <c r="T32"/>
  <c r="U32"/>
  <c r="V32"/>
  <c r="O33"/>
  <c r="P33"/>
  <c r="Q33"/>
  <c r="R33"/>
  <c r="S33"/>
  <c r="T33"/>
  <c r="U33"/>
  <c r="V33"/>
  <c r="O34"/>
  <c r="P34"/>
  <c r="Q34"/>
  <c r="R34"/>
  <c r="S34"/>
  <c r="T34"/>
  <c r="U34"/>
  <c r="V34"/>
  <c r="O35"/>
  <c r="P35"/>
  <c r="Q35"/>
  <c r="R35"/>
  <c r="S35"/>
  <c r="T35"/>
  <c r="U35"/>
  <c r="V35"/>
  <c r="O36"/>
  <c r="P36"/>
  <c r="Q36"/>
  <c r="R36"/>
  <c r="S36"/>
  <c r="T36"/>
  <c r="U36"/>
  <c r="V36"/>
  <c r="O37"/>
  <c r="P37"/>
  <c r="Q37"/>
  <c r="R37"/>
  <c r="S37"/>
  <c r="T37"/>
  <c r="U37"/>
  <c r="V37"/>
  <c r="P24"/>
  <c r="Q24"/>
  <c r="R24"/>
  <c r="S24"/>
  <c r="T24"/>
  <c r="U24"/>
  <c r="V24"/>
  <c r="O24"/>
  <c r="B43"/>
  <c r="C24" i="8" s="1"/>
  <c r="C43" i="5"/>
  <c r="D24" i="8" s="1"/>
  <c r="D43" i="5"/>
  <c r="E24" i="8" s="1"/>
  <c r="E43" i="5"/>
  <c r="F24" i="8" s="1"/>
  <c r="F43" i="5"/>
  <c r="S43" s="1"/>
  <c r="G43"/>
  <c r="T43" s="1"/>
  <c r="H43"/>
  <c r="H24" i="8" s="1"/>
  <c r="I43" i="5"/>
  <c r="I24" i="8" s="1"/>
  <c r="B51" i="5"/>
  <c r="C33" i="8" s="1"/>
  <c r="C51" i="5"/>
  <c r="D33" i="8" s="1"/>
  <c r="D51" i="5"/>
  <c r="E33" i="8" s="1"/>
  <c r="E51" i="5"/>
  <c r="F33" i="8" s="1"/>
  <c r="F51" i="5"/>
  <c r="S44" s="1"/>
  <c r="G51"/>
  <c r="T44" s="1"/>
  <c r="H51"/>
  <c r="H33" i="8" s="1"/>
  <c r="I51" i="5"/>
  <c r="I33" i="8" s="1"/>
  <c r="B50" i="5"/>
  <c r="C31" i="8" s="1"/>
  <c r="C50" i="5"/>
  <c r="D31" i="8" s="1"/>
  <c r="D50" i="5"/>
  <c r="E31" i="8" s="1"/>
  <c r="E50" i="5"/>
  <c r="F31" i="8" s="1"/>
  <c r="F50" i="5"/>
  <c r="S45" s="1"/>
  <c r="G50"/>
  <c r="T45" s="1"/>
  <c r="H50"/>
  <c r="H31" i="8" s="1"/>
  <c r="I50" i="5"/>
  <c r="I31" i="8" s="1"/>
  <c r="B44" i="5"/>
  <c r="C25" i="8" s="1"/>
  <c r="C44" i="5"/>
  <c r="D25" i="8" s="1"/>
  <c r="D44" i="5"/>
  <c r="E25" i="8" s="1"/>
  <c r="E44" i="5"/>
  <c r="F25" i="8" s="1"/>
  <c r="F44" i="5"/>
  <c r="S46" s="1"/>
  <c r="G44"/>
  <c r="T46" s="1"/>
  <c r="H44"/>
  <c r="H25" i="8" s="1"/>
  <c r="I44" i="5"/>
  <c r="I25" i="8" s="1"/>
  <c r="B48" i="5"/>
  <c r="C27" i="8" s="1"/>
  <c r="C48" i="5"/>
  <c r="D27" i="8" s="1"/>
  <c r="D48" i="5"/>
  <c r="E27" i="8" s="1"/>
  <c r="E48" i="5"/>
  <c r="F27" i="8" s="1"/>
  <c r="F48" i="5"/>
  <c r="S47" s="1"/>
  <c r="G48"/>
  <c r="T47" s="1"/>
  <c r="H48"/>
  <c r="H27" i="8" s="1"/>
  <c r="I48" i="5"/>
  <c r="I27" i="8" s="1"/>
  <c r="B46" i="5"/>
  <c r="C28" i="8" s="1"/>
  <c r="C46" i="5"/>
  <c r="D28" i="8" s="1"/>
  <c r="D46" i="5"/>
  <c r="E28" i="8" s="1"/>
  <c r="E46" i="5"/>
  <c r="F28" i="8" s="1"/>
  <c r="F46" i="5"/>
  <c r="S48" s="1"/>
  <c r="G46"/>
  <c r="T48" s="1"/>
  <c r="H46"/>
  <c r="H28" i="8" s="1"/>
  <c r="I46" i="5"/>
  <c r="I28" i="8" s="1"/>
  <c r="B49" i="5"/>
  <c r="C29" i="8" s="1"/>
  <c r="B47" i="5"/>
  <c r="C30" i="8" s="1"/>
  <c r="J8" i="1"/>
  <c r="R8" s="1"/>
  <c r="J9"/>
  <c r="R9" s="1"/>
  <c r="J10"/>
  <c r="R10" s="1"/>
  <c r="J11"/>
  <c r="R11" s="1"/>
  <c r="J12"/>
  <c r="R12" s="1"/>
  <c r="J13"/>
  <c r="R13" s="1"/>
  <c r="Z27" l="1"/>
  <c r="O51" i="5"/>
  <c r="C49" i="7"/>
  <c r="V48" i="5"/>
  <c r="I46" i="7"/>
  <c r="R48" i="5"/>
  <c r="F46" i="7"/>
  <c r="P48" i="5"/>
  <c r="D46" i="7"/>
  <c r="V47" i="5"/>
  <c r="I47" i="7"/>
  <c r="R47" i="5"/>
  <c r="F47" i="7"/>
  <c r="P47" i="5"/>
  <c r="D47" i="7"/>
  <c r="V46" i="5"/>
  <c r="I44" i="7"/>
  <c r="R46" i="5"/>
  <c r="F44" i="7"/>
  <c r="P46" i="5"/>
  <c r="D44" i="7"/>
  <c r="V45" i="5"/>
  <c r="I50" i="7"/>
  <c r="R45" i="5"/>
  <c r="F50" i="7"/>
  <c r="P45" i="5"/>
  <c r="D50" i="7"/>
  <c r="V44" i="5"/>
  <c r="I52" i="7"/>
  <c r="R44" i="5"/>
  <c r="F52" i="7"/>
  <c r="P44" i="5"/>
  <c r="D52" i="7"/>
  <c r="V43" i="5"/>
  <c r="I43" i="7"/>
  <c r="R43" i="5"/>
  <c r="F43" i="7"/>
  <c r="P43" i="5"/>
  <c r="D43" i="7"/>
  <c r="O50" i="5"/>
  <c r="C48" i="7"/>
  <c r="U48" i="5"/>
  <c r="H46" i="7"/>
  <c r="Q48" i="5"/>
  <c r="E46" i="7"/>
  <c r="O48" i="5"/>
  <c r="C46" i="7"/>
  <c r="U47" i="5"/>
  <c r="H47" i="7"/>
  <c r="Q47" i="5"/>
  <c r="E47" i="7"/>
  <c r="O47" i="5"/>
  <c r="C47" i="7"/>
  <c r="U46" i="5"/>
  <c r="H44" i="7"/>
  <c r="Q46" i="5"/>
  <c r="E44" i="7"/>
  <c r="O46" i="5"/>
  <c r="C44" i="7"/>
  <c r="U45" i="5"/>
  <c r="H50" i="7"/>
  <c r="Q45" i="5"/>
  <c r="E50" i="7"/>
  <c r="O45" i="5"/>
  <c r="C50" i="7"/>
  <c r="U44" i="5"/>
  <c r="H52" i="7"/>
  <c r="Q44" i="5"/>
  <c r="E52" i="7"/>
  <c r="O44" i="5"/>
  <c r="C52" i="7"/>
  <c r="U43" i="5"/>
  <c r="H43" i="7"/>
  <c r="Q43" i="5"/>
  <c r="E43" i="7"/>
  <c r="O43" i="5"/>
  <c r="C43" i="7"/>
  <c r="Q24" i="1"/>
  <c r="E66" i="2"/>
  <c r="K67" i="1"/>
  <c r="Q66" i="2"/>
  <c r="W67" i="1"/>
  <c r="Q26"/>
  <c r="AC28"/>
  <c r="W28" i="2" s="1"/>
  <c r="R28"/>
  <c r="AC30" i="1"/>
  <c r="W30" i="2" s="1"/>
  <c r="R30"/>
  <c r="Z25" i="1"/>
  <c r="AC29"/>
  <c r="W29" i="2" s="1"/>
  <c r="R29"/>
  <c r="AC31" i="1"/>
  <c r="W31" i="2" s="1"/>
  <c r="R31"/>
  <c r="AC33" i="1"/>
  <c r="W33" i="2" s="1"/>
  <c r="R33"/>
  <c r="AC34" i="1"/>
  <c r="W34" i="2" s="1"/>
  <c r="AC26" i="1"/>
  <c r="Y23"/>
  <c r="AA23"/>
  <c r="Y27"/>
  <c r="AA27"/>
  <c r="X23"/>
  <c r="AC23" s="1"/>
  <c r="X27"/>
  <c r="AC24"/>
  <c r="Y25"/>
  <c r="AA25"/>
  <c r="AA22"/>
  <c r="Y22"/>
  <c r="AC22" s="1"/>
  <c r="X25"/>
  <c r="AC25" s="1"/>
  <c r="AC21"/>
  <c r="L8" i="4"/>
  <c r="L13"/>
  <c r="L6"/>
  <c r="L7"/>
  <c r="J5"/>
  <c r="I5"/>
  <c r="H5"/>
  <c r="G5"/>
  <c r="F5"/>
  <c r="E5"/>
  <c r="D5"/>
  <c r="C5"/>
  <c r="J14" i="1"/>
  <c r="R14" s="1"/>
  <c r="J15"/>
  <c r="R15" s="1"/>
  <c r="J16"/>
  <c r="R16" s="1"/>
  <c r="J17"/>
  <c r="R17" s="1"/>
  <c r="J18"/>
  <c r="R18" s="1"/>
  <c r="J19"/>
  <c r="R19" s="1"/>
  <c r="J20"/>
  <c r="R20" s="1"/>
  <c r="J7"/>
  <c r="L11" i="4" l="1"/>
  <c r="L17"/>
  <c r="L5"/>
  <c r="L9"/>
  <c r="L18"/>
  <c r="L12"/>
  <c r="L16"/>
  <c r="L14"/>
  <c r="L15"/>
  <c r="L10"/>
  <c r="M14"/>
  <c r="W68" i="1"/>
  <c r="Q67" i="2"/>
  <c r="K68" i="1"/>
  <c r="E67" i="2"/>
  <c r="M7" i="4"/>
  <c r="M6"/>
  <c r="M13"/>
  <c r="M8"/>
  <c r="M11"/>
  <c r="M16"/>
  <c r="M10"/>
  <c r="M5"/>
  <c r="M9"/>
  <c r="M18"/>
  <c r="M12"/>
  <c r="M17"/>
  <c r="M15"/>
  <c r="AC27" i="1"/>
  <c r="K37" i="5"/>
  <c r="K36"/>
  <c r="K35"/>
  <c r="K34"/>
  <c r="K33"/>
  <c r="K32"/>
  <c r="K31"/>
  <c r="K30"/>
  <c r="K29"/>
  <c r="K28"/>
  <c r="K27"/>
  <c r="K26"/>
  <c r="K25"/>
  <c r="K24"/>
  <c r="K6"/>
  <c r="K7"/>
  <c r="K8"/>
  <c r="K9"/>
  <c r="K10"/>
  <c r="K11"/>
  <c r="K12"/>
  <c r="K13"/>
  <c r="K14"/>
  <c r="K15"/>
  <c r="K16"/>
  <c r="K17"/>
  <c r="K18"/>
  <c r="K5"/>
  <c r="G26" i="7" l="1"/>
  <c r="Q7" i="8"/>
  <c r="G27" i="7"/>
  <c r="Q8" i="8"/>
  <c r="G29" i="7"/>
  <c r="Q10" i="8"/>
  <c r="G32" i="7"/>
  <c r="Q12" i="8"/>
  <c r="G34" i="7"/>
  <c r="Q14" i="8"/>
  <c r="G35" i="7"/>
  <c r="Q16" i="8"/>
  <c r="G37" i="7"/>
  <c r="Q18" i="8"/>
  <c r="G24" i="7"/>
  <c r="Q5" i="8"/>
  <c r="G25" i="7"/>
  <c r="Q6" i="8"/>
  <c r="G28" i="7"/>
  <c r="Q9" i="8"/>
  <c r="G31" i="7"/>
  <c r="Q11" i="8"/>
  <c r="G30" i="7"/>
  <c r="Q13" i="8"/>
  <c r="G33" i="7"/>
  <c r="Q15" i="8"/>
  <c r="G36" i="7"/>
  <c r="Q17" i="8"/>
  <c r="G5" i="7"/>
  <c r="G5" i="8"/>
  <c r="G18" i="7"/>
  <c r="G18" i="8"/>
  <c r="G16" i="7"/>
  <c r="G16" i="8"/>
  <c r="G14" i="7"/>
  <c r="G14" i="8"/>
  <c r="G12" i="7"/>
  <c r="G12" i="8"/>
  <c r="G9" i="7"/>
  <c r="G10" i="8"/>
  <c r="G7" i="7"/>
  <c r="G7" i="8"/>
  <c r="G6" i="7"/>
  <c r="G6" i="8"/>
  <c r="G17" i="7"/>
  <c r="G17" i="8"/>
  <c r="G15" i="7"/>
  <c r="G15" i="8"/>
  <c r="G13" i="7"/>
  <c r="G13" i="8"/>
  <c r="G11" i="7"/>
  <c r="G11" i="8"/>
  <c r="G10" i="7"/>
  <c r="G9" i="8"/>
  <c r="G8" i="7"/>
  <c r="G8" i="8"/>
  <c r="K69" i="1"/>
  <c r="E68" i="2"/>
  <c r="W69" i="1"/>
  <c r="Q68" i="2"/>
  <c r="L14" i="1"/>
  <c r="M14"/>
  <c r="N14"/>
  <c r="O14"/>
  <c r="P14"/>
  <c r="L15"/>
  <c r="M15"/>
  <c r="N15"/>
  <c r="O15"/>
  <c r="P15"/>
  <c r="L16"/>
  <c r="M16"/>
  <c r="N16"/>
  <c r="O16"/>
  <c r="P16"/>
  <c r="L17"/>
  <c r="M17"/>
  <c r="N17"/>
  <c r="O17"/>
  <c r="P17"/>
  <c r="L18"/>
  <c r="M18"/>
  <c r="N18"/>
  <c r="O18"/>
  <c r="P18"/>
  <c r="L19"/>
  <c r="M19"/>
  <c r="N19"/>
  <c r="O19"/>
  <c r="P19"/>
  <c r="L20"/>
  <c r="M20"/>
  <c r="N20"/>
  <c r="O20"/>
  <c r="P20"/>
  <c r="U14"/>
  <c r="V14"/>
  <c r="AA14"/>
  <c r="U15"/>
  <c r="AD15" s="1"/>
  <c r="V15"/>
  <c r="AA15"/>
  <c r="U16"/>
  <c r="V16"/>
  <c r="AA16"/>
  <c r="U17"/>
  <c r="AD17" s="1"/>
  <c r="V17"/>
  <c r="U18"/>
  <c r="V18"/>
  <c r="U19"/>
  <c r="AD19" s="1"/>
  <c r="V19"/>
  <c r="U20"/>
  <c r="AD20" s="1"/>
  <c r="V20"/>
  <c r="AA20"/>
  <c r="AD16" l="1"/>
  <c r="AD14"/>
  <c r="Q15"/>
  <c r="AA18"/>
  <c r="AD18"/>
  <c r="Q14"/>
  <c r="Q69" i="2"/>
  <c r="W70" i="1"/>
  <c r="E69" i="2"/>
  <c r="K70" i="1"/>
  <c r="Q16"/>
  <c r="X19"/>
  <c r="Q19"/>
  <c r="X17"/>
  <c r="Q20"/>
  <c r="Q17"/>
  <c r="Q18"/>
  <c r="AB19"/>
  <c r="AB17"/>
  <c r="W21" i="2"/>
  <c r="Y17" i="1"/>
  <c r="AC17" s="1"/>
  <c r="W17" i="2" s="1"/>
  <c r="X15" i="1"/>
  <c r="Z14"/>
  <c r="AB15"/>
  <c r="Z15"/>
  <c r="AB14"/>
  <c r="Y19"/>
  <c r="AC19" s="1"/>
  <c r="W19" i="2" s="1"/>
  <c r="Y14" i="1"/>
  <c r="W24" i="2"/>
  <c r="W23"/>
  <c r="Y15" i="1"/>
  <c r="AC15" s="1"/>
  <c r="X20"/>
  <c r="Y20"/>
  <c r="Z19"/>
  <c r="X18"/>
  <c r="Y18"/>
  <c r="Z17"/>
  <c r="X16"/>
  <c r="Y16"/>
  <c r="X14"/>
  <c r="AC14" s="1"/>
  <c r="W27" i="2"/>
  <c r="AB20" i="1"/>
  <c r="Z20"/>
  <c r="AA19"/>
  <c r="AB18"/>
  <c r="Z18"/>
  <c r="AA17"/>
  <c r="AB16"/>
  <c r="Z16"/>
  <c r="J37" i="4"/>
  <c r="I37"/>
  <c r="H37"/>
  <c r="G37"/>
  <c r="F37"/>
  <c r="E37"/>
  <c r="D37"/>
  <c r="C37"/>
  <c r="B37"/>
  <c r="J36"/>
  <c r="I36"/>
  <c r="H36"/>
  <c r="G36"/>
  <c r="L36" s="1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L34" s="1"/>
  <c r="F34"/>
  <c r="E34"/>
  <c r="D34"/>
  <c r="C34"/>
  <c r="B34"/>
  <c r="J32"/>
  <c r="I32"/>
  <c r="H32"/>
  <c r="G32"/>
  <c r="F32"/>
  <c r="E32"/>
  <c r="D32"/>
  <c r="C32"/>
  <c r="B32"/>
  <c r="J33"/>
  <c r="I33"/>
  <c r="H33"/>
  <c r="G33"/>
  <c r="L33" s="1"/>
  <c r="F33"/>
  <c r="E33"/>
  <c r="D33"/>
  <c r="C33"/>
  <c r="B33"/>
  <c r="J31"/>
  <c r="I31"/>
  <c r="H31"/>
  <c r="G31"/>
  <c r="F31"/>
  <c r="E31"/>
  <c r="D31"/>
  <c r="C31"/>
  <c r="B31"/>
  <c r="J30"/>
  <c r="I30"/>
  <c r="H30"/>
  <c r="G30"/>
  <c r="L30" s="1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L28" s="1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L26" s="1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L24" s="1"/>
  <c r="F24"/>
  <c r="E24"/>
  <c r="D24"/>
  <c r="C24"/>
  <c r="B24"/>
  <c r="C8" i="2"/>
  <c r="D8"/>
  <c r="E8"/>
  <c r="Q8"/>
  <c r="C9"/>
  <c r="D9"/>
  <c r="E9"/>
  <c r="Q9"/>
  <c r="C10"/>
  <c r="D10"/>
  <c r="E10"/>
  <c r="Q10"/>
  <c r="C11"/>
  <c r="D11"/>
  <c r="E11"/>
  <c r="Q11"/>
  <c r="C12"/>
  <c r="D12"/>
  <c r="E12"/>
  <c r="Q12"/>
  <c r="C13"/>
  <c r="D13"/>
  <c r="E13"/>
  <c r="Q13"/>
  <c r="C14"/>
  <c r="D14"/>
  <c r="E14"/>
  <c r="Q14"/>
  <c r="C15"/>
  <c r="D15"/>
  <c r="E15"/>
  <c r="Q15"/>
  <c r="C16"/>
  <c r="D16"/>
  <c r="E16"/>
  <c r="Q16"/>
  <c r="C17"/>
  <c r="D17"/>
  <c r="E17"/>
  <c r="Q17"/>
  <c r="C18"/>
  <c r="D18"/>
  <c r="E18"/>
  <c r="Q18"/>
  <c r="C19"/>
  <c r="D19"/>
  <c r="E19"/>
  <c r="Q19"/>
  <c r="C20"/>
  <c r="D20"/>
  <c r="E20"/>
  <c r="Q20"/>
  <c r="C21"/>
  <c r="D21"/>
  <c r="E21"/>
  <c r="Q21"/>
  <c r="C22"/>
  <c r="D22"/>
  <c r="E22"/>
  <c r="Q22"/>
  <c r="C23"/>
  <c r="D23"/>
  <c r="E23"/>
  <c r="Q23"/>
  <c r="C24"/>
  <c r="D24"/>
  <c r="E24"/>
  <c r="Q24"/>
  <c r="C25"/>
  <c r="D25"/>
  <c r="E25"/>
  <c r="Q25"/>
  <c r="C26"/>
  <c r="D26"/>
  <c r="E26"/>
  <c r="Q26"/>
  <c r="C27"/>
  <c r="D27"/>
  <c r="E27"/>
  <c r="Q27"/>
  <c r="Q7"/>
  <c r="C7"/>
  <c r="D7"/>
  <c r="E7"/>
  <c r="T14" i="1"/>
  <c r="N14" i="2" s="1"/>
  <c r="T15" i="1"/>
  <c r="N15" i="2" s="1"/>
  <c r="T16" i="1"/>
  <c r="N16" i="2" s="1"/>
  <c r="T17" i="1"/>
  <c r="N17" i="2" s="1"/>
  <c r="T18" i="1"/>
  <c r="N18" i="2" s="1"/>
  <c r="T19" i="1"/>
  <c r="N19" i="2" s="1"/>
  <c r="T20" i="1"/>
  <c r="N20" i="2" s="1"/>
  <c r="T21" i="1"/>
  <c r="N21" i="2" s="1"/>
  <c r="T22" i="1"/>
  <c r="N22" i="2" s="1"/>
  <c r="T23" i="1"/>
  <c r="N23" i="2" s="1"/>
  <c r="T24" i="1"/>
  <c r="N24" i="2" s="1"/>
  <c r="T25" i="1"/>
  <c r="N25" i="2" s="1"/>
  <c r="T26" i="1"/>
  <c r="N26" i="2" s="1"/>
  <c r="T27" i="1"/>
  <c r="N27" i="2" s="1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F27"/>
  <c r="G27"/>
  <c r="K27"/>
  <c r="H27"/>
  <c r="J27"/>
  <c r="L27"/>
  <c r="O27"/>
  <c r="F26"/>
  <c r="G26"/>
  <c r="H26"/>
  <c r="J26"/>
  <c r="L26"/>
  <c r="O26"/>
  <c r="U26"/>
  <c r="F25"/>
  <c r="G25"/>
  <c r="K25"/>
  <c r="H25"/>
  <c r="J25"/>
  <c r="L25"/>
  <c r="O25"/>
  <c r="F24"/>
  <c r="G24"/>
  <c r="H24"/>
  <c r="J24"/>
  <c r="L24"/>
  <c r="O24"/>
  <c r="U24"/>
  <c r="F23"/>
  <c r="G23"/>
  <c r="K23"/>
  <c r="H23"/>
  <c r="J23"/>
  <c r="L23"/>
  <c r="O23"/>
  <c r="F22"/>
  <c r="G22"/>
  <c r="H22"/>
  <c r="J22"/>
  <c r="L22"/>
  <c r="O22"/>
  <c r="U22"/>
  <c r="F21"/>
  <c r="G21"/>
  <c r="K21"/>
  <c r="H21"/>
  <c r="J21"/>
  <c r="L21"/>
  <c r="O21"/>
  <c r="F20"/>
  <c r="G20"/>
  <c r="H20"/>
  <c r="J20"/>
  <c r="L20"/>
  <c r="O20"/>
  <c r="U20"/>
  <c r="F19"/>
  <c r="G19"/>
  <c r="K19"/>
  <c r="H19"/>
  <c r="J19"/>
  <c r="L19"/>
  <c r="O19"/>
  <c r="F18"/>
  <c r="G18"/>
  <c r="H18"/>
  <c r="J18"/>
  <c r="L18"/>
  <c r="O18"/>
  <c r="U18"/>
  <c r="F17"/>
  <c r="G17"/>
  <c r="K17"/>
  <c r="H17"/>
  <c r="J17"/>
  <c r="L17"/>
  <c r="O17"/>
  <c r="F16"/>
  <c r="G16"/>
  <c r="H16"/>
  <c r="J16"/>
  <c r="L16"/>
  <c r="O16"/>
  <c r="U16"/>
  <c r="F15"/>
  <c r="G15"/>
  <c r="K15"/>
  <c r="H15"/>
  <c r="J15"/>
  <c r="L15"/>
  <c r="O15"/>
  <c r="F14"/>
  <c r="G14"/>
  <c r="H14"/>
  <c r="J14"/>
  <c r="L14"/>
  <c r="O14"/>
  <c r="U14"/>
  <c r="I27"/>
  <c r="P27"/>
  <c r="I26"/>
  <c r="P26"/>
  <c r="V26"/>
  <c r="I25"/>
  <c r="P25"/>
  <c r="I24"/>
  <c r="R24"/>
  <c r="P24"/>
  <c r="V24"/>
  <c r="I23"/>
  <c r="P23"/>
  <c r="I22"/>
  <c r="R22"/>
  <c r="P22"/>
  <c r="V22"/>
  <c r="I21"/>
  <c r="P21"/>
  <c r="I20"/>
  <c r="R20"/>
  <c r="P20"/>
  <c r="V20"/>
  <c r="I19"/>
  <c r="P19"/>
  <c r="I18"/>
  <c r="R18"/>
  <c r="P18"/>
  <c r="V18"/>
  <c r="I17"/>
  <c r="P17"/>
  <c r="I16"/>
  <c r="R16"/>
  <c r="P16"/>
  <c r="V16"/>
  <c r="I15"/>
  <c r="P15"/>
  <c r="I14"/>
  <c r="R14"/>
  <c r="P14"/>
  <c r="V14"/>
  <c r="A8"/>
  <c r="A9"/>
  <c r="A10"/>
  <c r="A11"/>
  <c r="A12"/>
  <c r="A13"/>
  <c r="A7"/>
  <c r="B8"/>
  <c r="L8" i="1"/>
  <c r="F8" i="2" s="1"/>
  <c r="M8" i="1"/>
  <c r="G8" i="2" s="1"/>
  <c r="N8" i="1"/>
  <c r="H8" i="2" s="1"/>
  <c r="O8" i="1"/>
  <c r="I8" i="2" s="1"/>
  <c r="P8" i="1"/>
  <c r="J8" i="2" s="1"/>
  <c r="L8"/>
  <c r="T8" i="1"/>
  <c r="N8" i="2" s="1"/>
  <c r="U8" i="1"/>
  <c r="V8"/>
  <c r="P8" i="2" s="1"/>
  <c r="B9"/>
  <c r="L9" i="1"/>
  <c r="F9" i="2" s="1"/>
  <c r="M9" i="1"/>
  <c r="G9" i="2" s="1"/>
  <c r="N9" i="1"/>
  <c r="H9" i="2" s="1"/>
  <c r="O9" i="1"/>
  <c r="I9" i="2" s="1"/>
  <c r="P9" i="1"/>
  <c r="J9" i="2" s="1"/>
  <c r="L9"/>
  <c r="T9" i="1"/>
  <c r="N9" i="2" s="1"/>
  <c r="U9" i="1"/>
  <c r="V9"/>
  <c r="P9" i="2" s="1"/>
  <c r="AA9" i="1"/>
  <c r="U9" i="2" s="1"/>
  <c r="B10"/>
  <c r="L10" i="1"/>
  <c r="F10" i="2" s="1"/>
  <c r="M10" i="1"/>
  <c r="G10" i="2" s="1"/>
  <c r="N10" i="1"/>
  <c r="H10" i="2" s="1"/>
  <c r="O10" i="1"/>
  <c r="I10" i="2" s="1"/>
  <c r="P10" i="1"/>
  <c r="J10" i="2" s="1"/>
  <c r="L10"/>
  <c r="T10" i="1"/>
  <c r="N10" i="2" s="1"/>
  <c r="U10" i="1"/>
  <c r="V10"/>
  <c r="P10" i="2" s="1"/>
  <c r="B11"/>
  <c r="L11" i="1"/>
  <c r="F11" i="2" s="1"/>
  <c r="M11" i="1"/>
  <c r="G11" i="2" s="1"/>
  <c r="N11" i="1"/>
  <c r="H11" i="2" s="1"/>
  <c r="O11" i="1"/>
  <c r="I11" i="2" s="1"/>
  <c r="P11" i="1"/>
  <c r="J11" i="2" s="1"/>
  <c r="L11"/>
  <c r="T11" i="1"/>
  <c r="N11" i="2" s="1"/>
  <c r="U11" i="1"/>
  <c r="V11"/>
  <c r="P11" i="2" s="1"/>
  <c r="B12"/>
  <c r="L12" i="1"/>
  <c r="F12" i="2" s="1"/>
  <c r="M12" i="1"/>
  <c r="G12" i="2" s="1"/>
  <c r="N12" i="1"/>
  <c r="H12" i="2" s="1"/>
  <c r="O12" i="1"/>
  <c r="I12" i="2" s="1"/>
  <c r="P12" i="1"/>
  <c r="J12" i="2" s="1"/>
  <c r="L12"/>
  <c r="T12" i="1"/>
  <c r="N12" i="2" s="1"/>
  <c r="U12" i="1"/>
  <c r="V12"/>
  <c r="P12" i="2" s="1"/>
  <c r="B13"/>
  <c r="L13" i="1"/>
  <c r="F13" i="2" s="1"/>
  <c r="M13" i="1"/>
  <c r="G13" i="2" s="1"/>
  <c r="N13" i="1"/>
  <c r="H13" i="2" s="1"/>
  <c r="O13" i="1"/>
  <c r="I13" i="2" s="1"/>
  <c r="P13" i="1"/>
  <c r="J13" i="2" s="1"/>
  <c r="L13"/>
  <c r="T13" i="1"/>
  <c r="N13" i="2" s="1"/>
  <c r="U13" i="1"/>
  <c r="V13"/>
  <c r="P13" i="2" s="1"/>
  <c r="AA13" i="1"/>
  <c r="U13" i="2" s="1"/>
  <c r="U7" i="1"/>
  <c r="O7" i="2" s="1"/>
  <c r="V7" i="1"/>
  <c r="R7"/>
  <c r="L7" i="2" s="1"/>
  <c r="L7" i="1"/>
  <c r="F7" i="2" s="1"/>
  <c r="M7" i="1"/>
  <c r="G7" i="2" s="1"/>
  <c r="P7" i="1"/>
  <c r="J7" i="2" s="1"/>
  <c r="O7" i="1"/>
  <c r="I7" i="2" s="1"/>
  <c r="N7" i="1"/>
  <c r="H7" i="2" s="1"/>
  <c r="T7" i="1"/>
  <c r="N7" i="2" s="1"/>
  <c r="B7"/>
  <c r="X15"/>
  <c r="T15"/>
  <c r="S15"/>
  <c r="X17"/>
  <c r="T17"/>
  <c r="S17"/>
  <c r="X19"/>
  <c r="T19"/>
  <c r="S19"/>
  <c r="X21"/>
  <c r="T21"/>
  <c r="S21"/>
  <c r="X23"/>
  <c r="T23"/>
  <c r="S23"/>
  <c r="X25"/>
  <c r="T25"/>
  <c r="S25"/>
  <c r="X27"/>
  <c r="T27"/>
  <c r="S27"/>
  <c r="AB10" i="1"/>
  <c r="V10" i="2" s="1"/>
  <c r="AB8" i="1"/>
  <c r="V8" i="2" s="1"/>
  <c r="V15"/>
  <c r="V17"/>
  <c r="V19"/>
  <c r="V21"/>
  <c r="V23"/>
  <c r="V25"/>
  <c r="V27"/>
  <c r="X14"/>
  <c r="T14"/>
  <c r="S14"/>
  <c r="K14"/>
  <c r="U15"/>
  <c r="X16"/>
  <c r="T16"/>
  <c r="K16"/>
  <c r="U17"/>
  <c r="X18"/>
  <c r="T18"/>
  <c r="K18"/>
  <c r="U19"/>
  <c r="X20"/>
  <c r="T20"/>
  <c r="K20"/>
  <c r="U21"/>
  <c r="X22"/>
  <c r="T22"/>
  <c r="K22"/>
  <c r="U23"/>
  <c r="X24"/>
  <c r="T24"/>
  <c r="K24"/>
  <c r="U25"/>
  <c r="X26"/>
  <c r="T26"/>
  <c r="S26"/>
  <c r="K26"/>
  <c r="U27"/>
  <c r="R27"/>
  <c r="R25"/>
  <c r="R23"/>
  <c r="R21"/>
  <c r="R19"/>
  <c r="R17"/>
  <c r="R15"/>
  <c r="W15"/>
  <c r="R26"/>
  <c r="W26"/>
  <c r="S24"/>
  <c r="S22"/>
  <c r="S20"/>
  <c r="S18"/>
  <c r="S16"/>
  <c r="W14"/>
  <c r="O9" l="1"/>
  <c r="AD9" i="1"/>
  <c r="O8" i="2"/>
  <c r="AD8" i="1"/>
  <c r="O13" i="2"/>
  <c r="AD13" i="1"/>
  <c r="O12" i="2"/>
  <c r="AD12" i="1"/>
  <c r="O11" i="2"/>
  <c r="AD11" i="1"/>
  <c r="O10" i="2"/>
  <c r="AD10" i="1"/>
  <c r="M25" i="4"/>
  <c r="L25"/>
  <c r="M27"/>
  <c r="L27"/>
  <c r="L29"/>
  <c r="L31"/>
  <c r="L32"/>
  <c r="L35"/>
  <c r="M37"/>
  <c r="L37"/>
  <c r="E70" i="2"/>
  <c r="K71" i="1"/>
  <c r="W71"/>
  <c r="Q70" i="2"/>
  <c r="M34" i="4"/>
  <c r="M33"/>
  <c r="M29"/>
  <c r="M35"/>
  <c r="M30"/>
  <c r="M32"/>
  <c r="M36"/>
  <c r="M24"/>
  <c r="M26"/>
  <c r="M31"/>
  <c r="M28"/>
  <c r="AB9" i="1"/>
  <c r="V9" i="2" s="1"/>
  <c r="AA10" i="1"/>
  <c r="U10" i="2" s="1"/>
  <c r="H56" i="5"/>
  <c r="H36" i="8" s="1"/>
  <c r="F56" i="5"/>
  <c r="S53" s="1"/>
  <c r="D56"/>
  <c r="E36" i="8" s="1"/>
  <c r="I56" i="5"/>
  <c r="I36" i="8" s="1"/>
  <c r="G56" i="5"/>
  <c r="T53" s="1"/>
  <c r="E56"/>
  <c r="F36" i="8" s="1"/>
  <c r="C56" i="5"/>
  <c r="D36" i="8" s="1"/>
  <c r="B56" i="5"/>
  <c r="C36" i="8" s="1"/>
  <c r="H49" i="5"/>
  <c r="H29" i="8" s="1"/>
  <c r="F49" i="5"/>
  <c r="S50" s="1"/>
  <c r="D49"/>
  <c r="E29" i="8" s="1"/>
  <c r="I49" i="5"/>
  <c r="I29" i="8" s="1"/>
  <c r="G49" i="5"/>
  <c r="T50" s="1"/>
  <c r="E49"/>
  <c r="F29" i="8" s="1"/>
  <c r="C49" i="5"/>
  <c r="D29" i="8" s="1"/>
  <c r="H52" i="5"/>
  <c r="H35" i="8" s="1"/>
  <c r="F52" i="5"/>
  <c r="S55" s="1"/>
  <c r="D52"/>
  <c r="E35" i="8" s="1"/>
  <c r="I52" i="5"/>
  <c r="I35" i="8" s="1"/>
  <c r="G52" i="5"/>
  <c r="T55" s="1"/>
  <c r="E52"/>
  <c r="F35" i="8" s="1"/>
  <c r="C52" i="5"/>
  <c r="D35" i="8" s="1"/>
  <c r="B52" i="5"/>
  <c r="C35" i="8" s="1"/>
  <c r="H54" i="5"/>
  <c r="H32" i="8" s="1"/>
  <c r="F54" i="5"/>
  <c r="S54" s="1"/>
  <c r="D54"/>
  <c r="E32" i="8" s="1"/>
  <c r="I54" i="5"/>
  <c r="I32" i="8" s="1"/>
  <c r="G54" i="5"/>
  <c r="T54" s="1"/>
  <c r="E54"/>
  <c r="F32" i="8" s="1"/>
  <c r="C54" i="5"/>
  <c r="D32" i="8" s="1"/>
  <c r="B54" i="5"/>
  <c r="C32" i="8" s="1"/>
  <c r="I53" i="5"/>
  <c r="I34" i="8" s="1"/>
  <c r="G53" i="5"/>
  <c r="T49" s="1"/>
  <c r="E53"/>
  <c r="F34" i="8" s="1"/>
  <c r="C53" i="5"/>
  <c r="D34" i="8" s="1"/>
  <c r="B53" i="5"/>
  <c r="C34" i="8" s="1"/>
  <c r="H53" i="5"/>
  <c r="H34" i="8" s="1"/>
  <c r="F53" i="5"/>
  <c r="S49" s="1"/>
  <c r="D53"/>
  <c r="E34" i="8" s="1"/>
  <c r="I55" i="5"/>
  <c r="I37" i="8" s="1"/>
  <c r="G55" i="5"/>
  <c r="T52" s="1"/>
  <c r="E55"/>
  <c r="F37" i="8" s="1"/>
  <c r="C55" i="5"/>
  <c r="D37" i="8" s="1"/>
  <c r="B55" i="5"/>
  <c r="C37" i="8" s="1"/>
  <c r="H55" i="5"/>
  <c r="H37" i="8" s="1"/>
  <c r="F55" i="5"/>
  <c r="S52" s="1"/>
  <c r="D55"/>
  <c r="E37" i="8" s="1"/>
  <c r="I45" i="5"/>
  <c r="I26" i="8" s="1"/>
  <c r="G45" i="5"/>
  <c r="T56" s="1"/>
  <c r="E45"/>
  <c r="F26" i="8" s="1"/>
  <c r="C45" i="5"/>
  <c r="D26" i="8" s="1"/>
  <c r="B45" i="5"/>
  <c r="C26" i="8" s="1"/>
  <c r="H45" i="5"/>
  <c r="H26" i="8" s="1"/>
  <c r="F45" i="5"/>
  <c r="S56" s="1"/>
  <c r="D45"/>
  <c r="E26" i="8" s="1"/>
  <c r="I47" i="5"/>
  <c r="I30" i="8" s="1"/>
  <c r="G47" i="5"/>
  <c r="E47"/>
  <c r="F30" i="8" s="1"/>
  <c r="C47" i="5"/>
  <c r="D30" i="8" s="1"/>
  <c r="H47" i="5"/>
  <c r="H30" i="8" s="1"/>
  <c r="F47" i="5"/>
  <c r="S51" s="1"/>
  <c r="D47"/>
  <c r="E30" i="8" s="1"/>
  <c r="W22" i="2"/>
  <c r="W25"/>
  <c r="AB12" i="1"/>
  <c r="V12" i="2" s="1"/>
  <c r="AB11" i="1"/>
  <c r="V11" i="2" s="1"/>
  <c r="AB13" i="1"/>
  <c r="V13" i="2" s="1"/>
  <c r="AA8" i="1"/>
  <c r="U8" i="2" s="1"/>
  <c r="AA11" i="1"/>
  <c r="U11" i="2" s="1"/>
  <c r="Q10" i="1"/>
  <c r="K10" i="2" s="1"/>
  <c r="Q8" i="1"/>
  <c r="K8" i="2" s="1"/>
  <c r="X8" i="1"/>
  <c r="R8" i="2" s="1"/>
  <c r="X9" i="1"/>
  <c r="R9" i="2" s="1"/>
  <c r="X10" i="1"/>
  <c r="R10" i="2" s="1"/>
  <c r="X11" i="1"/>
  <c r="R11" i="2" s="1"/>
  <c r="X12" i="1"/>
  <c r="X13"/>
  <c r="R13" i="2" s="1"/>
  <c r="Y12" i="1"/>
  <c r="S12" i="2" s="1"/>
  <c r="Z8" i="1"/>
  <c r="T8" i="2" s="1"/>
  <c r="X8"/>
  <c r="Z9" i="1"/>
  <c r="T9" i="2" s="1"/>
  <c r="X9"/>
  <c r="Z10" i="1"/>
  <c r="T10" i="2" s="1"/>
  <c r="X10"/>
  <c r="Z11" i="1"/>
  <c r="T11" i="2" s="1"/>
  <c r="X11"/>
  <c r="Q12" i="1"/>
  <c r="K12" i="2" s="1"/>
  <c r="Z12" i="1"/>
  <c r="T12" i="2" s="1"/>
  <c r="X12"/>
  <c r="Z13" i="1"/>
  <c r="T13" i="2" s="1"/>
  <c r="X13"/>
  <c r="Q13" i="1"/>
  <c r="K13" i="2" s="1"/>
  <c r="Q11" i="1"/>
  <c r="K11" i="2" s="1"/>
  <c r="Q9" i="1"/>
  <c r="K9" i="2" s="1"/>
  <c r="Y7" i="1"/>
  <c r="S7" i="2" s="1"/>
  <c r="Q7" i="1"/>
  <c r="K7" i="2" s="1"/>
  <c r="C43" i="4"/>
  <c r="D43"/>
  <c r="F43"/>
  <c r="H43"/>
  <c r="J43"/>
  <c r="E43"/>
  <c r="I43"/>
  <c r="C56"/>
  <c r="D56"/>
  <c r="F56"/>
  <c r="H56"/>
  <c r="J56"/>
  <c r="E56"/>
  <c r="C53"/>
  <c r="F53"/>
  <c r="H53"/>
  <c r="J53"/>
  <c r="I53"/>
  <c r="C52"/>
  <c r="D52"/>
  <c r="F52"/>
  <c r="H52"/>
  <c r="J52"/>
  <c r="E52"/>
  <c r="I52"/>
  <c r="C49"/>
  <c r="D49"/>
  <c r="F49"/>
  <c r="H49"/>
  <c r="J49"/>
  <c r="E49"/>
  <c r="I49"/>
  <c r="C48"/>
  <c r="D48"/>
  <c r="F48"/>
  <c r="H48"/>
  <c r="J48"/>
  <c r="E48"/>
  <c r="I48"/>
  <c r="C45"/>
  <c r="D45"/>
  <c r="F45"/>
  <c r="H45"/>
  <c r="J45"/>
  <c r="E45"/>
  <c r="I45"/>
  <c r="C55"/>
  <c r="E55"/>
  <c r="I55"/>
  <c r="D55"/>
  <c r="H55"/>
  <c r="J55"/>
  <c r="F55"/>
  <c r="C51"/>
  <c r="E51"/>
  <c r="I51"/>
  <c r="D51"/>
  <c r="F51"/>
  <c r="J51"/>
  <c r="H51"/>
  <c r="C54"/>
  <c r="E54"/>
  <c r="I54"/>
  <c r="D54"/>
  <c r="F54"/>
  <c r="J54"/>
  <c r="C50"/>
  <c r="E50"/>
  <c r="I50"/>
  <c r="H50"/>
  <c r="D50"/>
  <c r="F50"/>
  <c r="J50"/>
  <c r="C47"/>
  <c r="E47"/>
  <c r="I47"/>
  <c r="D47"/>
  <c r="F47"/>
  <c r="H47"/>
  <c r="J47"/>
  <c r="C46"/>
  <c r="E46"/>
  <c r="I46"/>
  <c r="D46"/>
  <c r="F46"/>
  <c r="H46"/>
  <c r="J46"/>
  <c r="C44"/>
  <c r="I44"/>
  <c r="F44"/>
  <c r="J44"/>
  <c r="B43"/>
  <c r="B55"/>
  <c r="B56"/>
  <c r="B51"/>
  <c r="B53"/>
  <c r="B54"/>
  <c r="B52"/>
  <c r="B50"/>
  <c r="B49"/>
  <c r="B47"/>
  <c r="B48"/>
  <c r="B46"/>
  <c r="B45"/>
  <c r="B44"/>
  <c r="AC20" i="1"/>
  <c r="W20" i="2" s="1"/>
  <c r="AC18" i="1"/>
  <c r="W18" i="2" s="1"/>
  <c r="AC16" i="1"/>
  <c r="W16" i="2" s="1"/>
  <c r="Y13" i="1"/>
  <c r="AA12"/>
  <c r="U12" i="2" s="1"/>
  <c r="Y11" i="1"/>
  <c r="Y10"/>
  <c r="Y9"/>
  <c r="Y8"/>
  <c r="AA7"/>
  <c r="U7" i="2" s="1"/>
  <c r="Z7" i="1"/>
  <c r="T7" i="2" s="1"/>
  <c r="P7"/>
  <c r="X7" i="1"/>
  <c r="AD7"/>
  <c r="X7" i="2" s="1"/>
  <c r="AB7" i="1"/>
  <c r="V7" i="2" s="1"/>
  <c r="P51" i="5" l="1"/>
  <c r="D49" i="7"/>
  <c r="Q56" i="5"/>
  <c r="E45" i="7"/>
  <c r="U56" i="5"/>
  <c r="H45" i="7"/>
  <c r="P56" i="5"/>
  <c r="D45" i="7"/>
  <c r="Q52" i="5"/>
  <c r="E56" i="7"/>
  <c r="U52" i="5"/>
  <c r="H56" i="7"/>
  <c r="P52" i="5"/>
  <c r="D56" i="7"/>
  <c r="Q49" i="5"/>
  <c r="E53" i="7"/>
  <c r="U49" i="5"/>
  <c r="H53" i="7"/>
  <c r="P49" i="5"/>
  <c r="D53" i="7"/>
  <c r="O54" i="5"/>
  <c r="C51" i="7"/>
  <c r="R54" i="5"/>
  <c r="F51" i="7"/>
  <c r="V54" i="5"/>
  <c r="I51" i="7"/>
  <c r="O55" i="5"/>
  <c r="C54" i="7"/>
  <c r="R55" i="5"/>
  <c r="F54" i="7"/>
  <c r="V55" i="5"/>
  <c r="I54" i="7"/>
  <c r="P50" i="5"/>
  <c r="D48" i="7"/>
  <c r="Q50" i="5"/>
  <c r="E48" i="7"/>
  <c r="U50" i="5"/>
  <c r="H48" i="7"/>
  <c r="P53" i="5"/>
  <c r="D55" i="7"/>
  <c r="Q53" i="5"/>
  <c r="E55" i="7"/>
  <c r="U53" i="5"/>
  <c r="H55" i="7"/>
  <c r="Q51" i="5"/>
  <c r="E49" i="7"/>
  <c r="U51" i="5"/>
  <c r="H49" i="7"/>
  <c r="R51" i="5"/>
  <c r="F49" i="7"/>
  <c r="V51" i="5"/>
  <c r="I49" i="7"/>
  <c r="O56" i="5"/>
  <c r="C45" i="7"/>
  <c r="R56" i="5"/>
  <c r="F45" i="7"/>
  <c r="V56" i="5"/>
  <c r="I45" i="7"/>
  <c r="O52" i="5"/>
  <c r="C56" i="7"/>
  <c r="R52" i="5"/>
  <c r="F56" i="7"/>
  <c r="V52" i="5"/>
  <c r="I56" i="7"/>
  <c r="O49" i="5"/>
  <c r="C53" i="7"/>
  <c r="R49" i="5"/>
  <c r="F53" i="7"/>
  <c r="V49" i="5"/>
  <c r="I53" i="7"/>
  <c r="P54" i="5"/>
  <c r="D51" i="7"/>
  <c r="Q54" i="5"/>
  <c r="E51" i="7"/>
  <c r="U54" i="5"/>
  <c r="H51" i="7"/>
  <c r="P55" i="5"/>
  <c r="D54" i="7"/>
  <c r="Q55" i="5"/>
  <c r="E54" i="7"/>
  <c r="U55" i="5"/>
  <c r="H54" i="7"/>
  <c r="R50" i="5"/>
  <c r="F48" i="7"/>
  <c r="V50" i="5"/>
  <c r="I48" i="7"/>
  <c r="O53" i="5"/>
  <c r="C55" i="7"/>
  <c r="R53" i="5"/>
  <c r="F55" i="7"/>
  <c r="V53" i="5"/>
  <c r="I55" i="7"/>
  <c r="K72" i="1"/>
  <c r="E71" i="2"/>
  <c r="W72" i="1"/>
  <c r="Q71" i="2"/>
  <c r="H44" i="4"/>
  <c r="D44"/>
  <c r="E44"/>
  <c r="E53"/>
  <c r="D53"/>
  <c r="I56"/>
  <c r="H54"/>
  <c r="T51" i="5"/>
  <c r="AC12" i="1"/>
  <c r="W12" i="2" s="1"/>
  <c r="R12"/>
  <c r="G44" i="4"/>
  <c r="K44" i="5"/>
  <c r="G46" i="4"/>
  <c r="K46" i="5"/>
  <c r="G47" i="4"/>
  <c r="K48" i="5"/>
  <c r="G50" i="4"/>
  <c r="K50" i="5"/>
  <c r="G54" i="4"/>
  <c r="L46" s="1"/>
  <c r="K52" i="5"/>
  <c r="G51" i="4"/>
  <c r="K54" i="5"/>
  <c r="G55" i="4"/>
  <c r="K56" i="5"/>
  <c r="G45" i="4"/>
  <c r="K45" i="5"/>
  <c r="G48" i="4"/>
  <c r="K47" i="5"/>
  <c r="G49" i="4"/>
  <c r="K49" i="5"/>
  <c r="G53" i="4"/>
  <c r="K53" i="5"/>
  <c r="G56" i="4"/>
  <c r="K55" i="5"/>
  <c r="G43" i="4"/>
  <c r="K43" i="5"/>
  <c r="G52" i="4"/>
  <c r="K51" i="5"/>
  <c r="S13" i="2"/>
  <c r="AC13" i="1"/>
  <c r="W13" i="2" s="1"/>
  <c r="S11"/>
  <c r="AC11" i="1"/>
  <c r="W11" i="2" s="1"/>
  <c r="S10"/>
  <c r="AC10" i="1"/>
  <c r="W10" i="2" s="1"/>
  <c r="S9"/>
  <c r="AC9" i="1"/>
  <c r="W9" i="2" s="1"/>
  <c r="S8"/>
  <c r="AC8" i="1"/>
  <c r="W8" i="2" s="1"/>
  <c r="R7"/>
  <c r="AC7" i="1"/>
  <c r="W7" i="2" s="1"/>
  <c r="L50" i="4" l="1"/>
  <c r="L56"/>
  <c r="L48"/>
  <c r="L54"/>
  <c r="L45"/>
  <c r="G52" i="7"/>
  <c r="G33" i="8"/>
  <c r="G43" i="7"/>
  <c r="G24" i="8"/>
  <c r="G56" i="7"/>
  <c r="G37" i="8"/>
  <c r="G53" i="7"/>
  <c r="G34" i="8"/>
  <c r="G48" i="7"/>
  <c r="G29" i="8"/>
  <c r="G49" i="7"/>
  <c r="G30" i="8"/>
  <c r="G45" i="7"/>
  <c r="G26" i="8"/>
  <c r="G55" i="7"/>
  <c r="G36" i="8"/>
  <c r="G51" i="7"/>
  <c r="G32" i="8"/>
  <c r="G54" i="7"/>
  <c r="G35" i="8"/>
  <c r="G50" i="7"/>
  <c r="G31" i="8"/>
  <c r="G47" i="7"/>
  <c r="G27" i="8"/>
  <c r="G46" i="7"/>
  <c r="G28" i="8"/>
  <c r="G44" i="7"/>
  <c r="G25" i="8"/>
  <c r="M52" i="4"/>
  <c r="L52"/>
  <c r="M43"/>
  <c r="L43"/>
  <c r="M54"/>
  <c r="L55"/>
  <c r="M53"/>
  <c r="L53"/>
  <c r="M46"/>
  <c r="L49"/>
  <c r="M56"/>
  <c r="L51"/>
  <c r="M44"/>
  <c r="L44"/>
  <c r="M47"/>
  <c r="L47"/>
  <c r="M45"/>
  <c r="Q72" i="2"/>
  <c r="W73" i="1"/>
  <c r="K73"/>
  <c r="E72" i="2"/>
  <c r="M55" i="4"/>
  <c r="M51"/>
  <c r="M49"/>
  <c r="M48"/>
  <c r="M50"/>
  <c r="W74" i="1" l="1"/>
  <c r="Q73" i="2"/>
  <c r="K74" i="1"/>
  <c r="E73" i="2"/>
  <c r="E74" l="1"/>
  <c r="K75" i="1"/>
  <c r="W75"/>
  <c r="Q74" i="2"/>
  <c r="K76" i="1" l="1"/>
  <c r="E75" i="2"/>
  <c r="W76" i="1"/>
  <c r="Q75" i="2"/>
  <c r="Q76" l="1"/>
  <c r="W77" i="1"/>
  <c r="E76" i="2"/>
  <c r="K77" i="1"/>
  <c r="E77" i="2" l="1"/>
  <c r="K78" i="1"/>
  <c r="Q77" i="2"/>
  <c r="W78" i="1"/>
  <c r="E78" i="2" l="1"/>
  <c r="K79" i="1"/>
  <c r="Q78" i="2"/>
  <c r="W79" i="1"/>
  <c r="W80" l="1"/>
  <c r="Q79" i="2"/>
  <c r="K80" i="1"/>
  <c r="E79" i="2"/>
  <c r="K81" i="1" l="1"/>
  <c r="E80" i="2"/>
  <c r="W81" i="1"/>
  <c r="Q80" i="2"/>
  <c r="W82" i="1" l="1"/>
  <c r="Q81" i="2"/>
  <c r="K82" i="1"/>
  <c r="E81" i="2"/>
  <c r="E82" l="1"/>
  <c r="K83" i="1"/>
  <c r="Q82" i="2"/>
  <c r="W83" i="1"/>
  <c r="W84" l="1"/>
  <c r="Q83" i="2"/>
  <c r="K84" i="1"/>
  <c r="E83" i="2"/>
  <c r="K85" i="1" l="1"/>
  <c r="E84" i="2"/>
  <c r="W85" i="1"/>
  <c r="Q84" i="2"/>
  <c r="Q85" l="1"/>
  <c r="W86" i="1"/>
  <c r="E85" i="2"/>
  <c r="K86" i="1"/>
  <c r="E86" i="2" l="1"/>
  <c r="K87" i="1"/>
  <c r="Q86" i="2"/>
  <c r="W87" i="1"/>
  <c r="Q87" i="2" l="1"/>
  <c r="W88" i="1"/>
  <c r="E87" i="2"/>
  <c r="K88" i="1"/>
  <c r="E88" i="2" l="1"/>
  <c r="K89" i="1"/>
  <c r="Q88" i="2"/>
  <c r="W89" i="1"/>
  <c r="Q89" i="2" l="1"/>
  <c r="W90" i="1"/>
  <c r="E89" i="2"/>
  <c r="K90" i="1"/>
  <c r="E90" i="2" l="1"/>
  <c r="K91" i="1"/>
  <c r="Q90" i="2"/>
  <c r="W91" i="1"/>
  <c r="Q91" i="2" l="1"/>
  <c r="W92" i="1"/>
  <c r="E91" i="2"/>
  <c r="K92" i="1"/>
  <c r="E92" i="2" l="1"/>
  <c r="K93" i="1"/>
  <c r="Q92" i="2"/>
  <c r="W93" i="1"/>
  <c r="Q93" i="2" l="1"/>
  <c r="W94" i="1"/>
  <c r="E93" i="2"/>
  <c r="K94" i="1"/>
  <c r="E94" i="2" l="1"/>
  <c r="K95" i="1"/>
  <c r="Q94" i="2"/>
  <c r="W95" i="1"/>
  <c r="Q95" i="2" l="1"/>
  <c r="W96" i="1"/>
  <c r="E95" i="2"/>
  <c r="K96" i="1"/>
  <c r="Q96" i="2" l="1"/>
  <c r="W97" i="1"/>
  <c r="K97"/>
  <c r="E96" i="2"/>
  <c r="Q97" l="1"/>
  <c r="W98" i="1"/>
  <c r="E97" i="2"/>
  <c r="K98" i="1"/>
  <c r="BC7" i="2" l="1"/>
  <c r="K99" i="1"/>
  <c r="E98" i="2"/>
  <c r="BO7"/>
  <c r="W99" i="1"/>
  <c r="Q98" i="2"/>
  <c r="BC8" l="1"/>
  <c r="K100" i="1"/>
  <c r="E99" i="2"/>
  <c r="W100" i="1"/>
  <c r="Q99" i="2"/>
  <c r="BO8"/>
  <c r="W101" i="1" l="1"/>
  <c r="BO9" i="2"/>
  <c r="Q100"/>
  <c r="K101" i="1"/>
  <c r="BC9" i="2"/>
  <c r="E100"/>
  <c r="K102" i="1" l="1"/>
  <c r="E101" i="2"/>
  <c r="BC10"/>
  <c r="BO10"/>
  <c r="W102" i="1"/>
  <c r="Q101" i="2"/>
  <c r="W103" i="1" l="1"/>
  <c r="Q102" i="2"/>
  <c r="BO11"/>
  <c r="BC11"/>
  <c r="K103" i="1"/>
  <c r="E102" i="2"/>
  <c r="K104" i="1" l="1"/>
  <c r="E103" i="2"/>
  <c r="BC12"/>
  <c r="BO12"/>
  <c r="W104" i="1"/>
  <c r="Q103" i="2"/>
  <c r="BO13" l="1"/>
  <c r="Q104"/>
  <c r="E104"/>
  <c r="BC13"/>
</calcChain>
</file>

<file path=xl/connections.xml><?xml version="1.0" encoding="utf-8"?>
<connections xmlns="http://schemas.openxmlformats.org/spreadsheetml/2006/main">
  <connection id="1" name="Připojení" type="4" refreshedVersion="4" background="1" saveData="1">
    <webPr sourceData="1" parsePre="1" consecutive="1" xl2000="1" url="http://nv.fotbal.cz/domaci-souteze/kao/jihocesky/souteze.asp?soutez=310A3D&amp;show=Vysledky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<sst xmlns="http://schemas.openxmlformats.org/spreadsheetml/2006/main" count="2236" uniqueCount="422">
  <si>
    <t>A3D - I.B třída mužů sk."D"</t>
  </si>
  <si>
    <t>1.kolo</t>
  </si>
  <si>
    <t xml:space="preserve">Zápas </t>
  </si>
  <si>
    <t>Domácí</t>
  </si>
  <si>
    <t>Hosté</t>
  </si>
  <si>
    <t>Skóre</t>
  </si>
  <si>
    <t>N.Bystřice</t>
  </si>
  <si>
    <t>K.Řečice</t>
  </si>
  <si>
    <t>Třebětice</t>
  </si>
  <si>
    <t>A3D0201</t>
  </si>
  <si>
    <t>A3D0202</t>
  </si>
  <si>
    <t>A3D0203</t>
  </si>
  <si>
    <t>A3D0204</t>
  </si>
  <si>
    <t>A3D0205</t>
  </si>
  <si>
    <t>A3D0206</t>
  </si>
  <si>
    <t>A3D0207</t>
  </si>
  <si>
    <t>A3D1301</t>
  </si>
  <si>
    <t>A3D1302</t>
  </si>
  <si>
    <t>A3D1303</t>
  </si>
  <si>
    <t>A3D1304</t>
  </si>
  <si>
    <t>A3D1305</t>
  </si>
  <si>
    <t>A3D1306</t>
  </si>
  <si>
    <t>A3D1307</t>
  </si>
  <si>
    <t>Z</t>
  </si>
  <si>
    <t>V</t>
  </si>
  <si>
    <t>R</t>
  </si>
  <si>
    <t>P</t>
  </si>
  <si>
    <t>VB</t>
  </si>
  <si>
    <t>OB</t>
  </si>
  <si>
    <t>B</t>
  </si>
  <si>
    <t>BP</t>
  </si>
  <si>
    <t>DOMÁCÍ</t>
  </si>
  <si>
    <t>HOSTÉ</t>
  </si>
  <si>
    <t>KOD 1</t>
  </si>
  <si>
    <t>ODDÍL 1</t>
  </si>
  <si>
    <t>SD1</t>
  </si>
  <si>
    <t>SD2</t>
  </si>
  <si>
    <t>ODDÍL2</t>
  </si>
  <si>
    <t>SD3</t>
  </si>
  <si>
    <t>SD4</t>
  </si>
  <si>
    <t>Data</t>
  </si>
  <si>
    <t>DOMA</t>
  </si>
  <si>
    <t>VENKU</t>
  </si>
  <si>
    <t>CELKEM</t>
  </si>
  <si>
    <t xml:space="preserve"> Z</t>
  </si>
  <si>
    <t xml:space="preserve"> V</t>
  </si>
  <si>
    <t xml:space="preserve"> R</t>
  </si>
  <si>
    <t xml:space="preserve"> P</t>
  </si>
  <si>
    <t xml:space="preserve"> VB</t>
  </si>
  <si>
    <t xml:space="preserve"> OB</t>
  </si>
  <si>
    <t xml:space="preserve"> B</t>
  </si>
  <si>
    <t xml:space="preserve"> BP</t>
  </si>
  <si>
    <t>Lišov</t>
  </si>
  <si>
    <t>N.Včelnice</t>
  </si>
  <si>
    <t>Č.Velenice</t>
  </si>
  <si>
    <t>D.Bukovsko</t>
  </si>
  <si>
    <t>A3D0101</t>
  </si>
  <si>
    <t>A3D0102</t>
  </si>
  <si>
    <t>A3D0103</t>
  </si>
  <si>
    <t>A3D0104</t>
  </si>
  <si>
    <t>A3D0105</t>
  </si>
  <si>
    <t>A3D0106</t>
  </si>
  <si>
    <t>A3D0107</t>
  </si>
  <si>
    <t>A3D 2014/2015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</si>
  <si>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</si>
  <si>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</si>
  <si>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</si>
  <si>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</si>
  <si>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</si>
  <si>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</si>
  <si>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</si>
  <si>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</si>
  <si>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</si>
  <si>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</si>
  <si>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</si>
  <si>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</si>
  <si>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</si>
  <si>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</si>
  <si>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ODDÍL</t>
  </si>
  <si>
    <t>2014/15</t>
  </si>
  <si>
    <t>AKTUALIZOVAT PO KAŽDÉM KOLE !!!!</t>
  </si>
  <si>
    <t>skore</t>
  </si>
  <si>
    <t>Chlum u Tř.</t>
  </si>
  <si>
    <t>Suchdol n.L.</t>
  </si>
  <si>
    <t>Břilice</t>
  </si>
  <si>
    <t>Lomnice n.L.</t>
  </si>
  <si>
    <t>H.Stropnice</t>
  </si>
  <si>
    <t>Borovany</t>
  </si>
  <si>
    <t>Olešnice</t>
  </si>
  <si>
    <t>A3D0301</t>
  </si>
  <si>
    <t>A3D0302</t>
  </si>
  <si>
    <t>A3D0303</t>
  </si>
  <si>
    <t>A3D0304</t>
  </si>
  <si>
    <t>A3D0305</t>
  </si>
  <si>
    <t>A3D0306</t>
  </si>
  <si>
    <t>A3D0307</t>
  </si>
  <si>
    <t>A3D0401</t>
  </si>
  <si>
    <t>A3D0402</t>
  </si>
  <si>
    <t>A3D0403</t>
  </si>
  <si>
    <t>A3D0404</t>
  </si>
  <si>
    <t>A3D0405</t>
  </si>
  <si>
    <t>A3D0406</t>
  </si>
  <si>
    <t>A3D0407</t>
  </si>
  <si>
    <t>A3D0501</t>
  </si>
  <si>
    <t>A3D0502</t>
  </si>
  <si>
    <t>A3D0503</t>
  </si>
  <si>
    <t>A3D0504</t>
  </si>
  <si>
    <t>A3D0505</t>
  </si>
  <si>
    <t>A3D0506</t>
  </si>
  <si>
    <t>A3D0507</t>
  </si>
  <si>
    <t>A3D0601</t>
  </si>
  <si>
    <t>A3D0602</t>
  </si>
  <si>
    <t>A3D0603</t>
  </si>
  <si>
    <t>A3D0604</t>
  </si>
  <si>
    <t>A3D0605</t>
  </si>
  <si>
    <t>A3D0606</t>
  </si>
  <si>
    <t>A3D0607</t>
  </si>
  <si>
    <t>A3D0701</t>
  </si>
  <si>
    <t>A3D0702</t>
  </si>
  <si>
    <t>A3D0703</t>
  </si>
  <si>
    <t>A3D0704</t>
  </si>
  <si>
    <t>A3D0705</t>
  </si>
  <si>
    <t>A3D0706</t>
  </si>
  <si>
    <t>A3D0707</t>
  </si>
  <si>
    <t>A3D0801</t>
  </si>
  <si>
    <t>A3D0802</t>
  </si>
  <si>
    <t>A3D0803</t>
  </si>
  <si>
    <t>A3D0804</t>
  </si>
  <si>
    <t>A3D0805</t>
  </si>
  <si>
    <t>A3D0806</t>
  </si>
  <si>
    <t>A3D0807</t>
  </si>
  <si>
    <t>A3D0901</t>
  </si>
  <si>
    <t>A3D0902</t>
  </si>
  <si>
    <t>A3D0903</t>
  </si>
  <si>
    <t>A3D0904</t>
  </si>
  <si>
    <t>A3D0905</t>
  </si>
  <si>
    <t>A3D0906</t>
  </si>
  <si>
    <t>A3D0907</t>
  </si>
  <si>
    <t>A3D1001</t>
  </si>
  <si>
    <t>A3D1002</t>
  </si>
  <si>
    <t>A3D1003</t>
  </si>
  <si>
    <t>A3D1004</t>
  </si>
  <si>
    <t>A3D1005</t>
  </si>
  <si>
    <t>A3D1006</t>
  </si>
  <si>
    <t>A3D1007</t>
  </si>
  <si>
    <t>A3D1101</t>
  </si>
  <si>
    <t>A3D1102</t>
  </si>
  <si>
    <t>A3D1103</t>
  </si>
  <si>
    <t>A3D1104</t>
  </si>
  <si>
    <t>A3D1105</t>
  </si>
  <si>
    <t>A3D1106</t>
  </si>
  <si>
    <t>A3D1107</t>
  </si>
  <si>
    <t>A3D1201</t>
  </si>
  <si>
    <t>A3D1202</t>
  </si>
  <si>
    <t>A3D1203</t>
  </si>
  <si>
    <t>A3D1204</t>
  </si>
  <si>
    <t>A3D1205</t>
  </si>
  <si>
    <t>A3D1206</t>
  </si>
  <si>
    <t>A3D1207</t>
  </si>
  <si>
    <t>A3D1401</t>
  </si>
  <si>
    <t>A3D1402</t>
  </si>
  <si>
    <t>A3D1403</t>
  </si>
  <si>
    <t>A3D1404</t>
  </si>
  <si>
    <t>A3D1405</t>
  </si>
  <si>
    <t>A3D1406</t>
  </si>
  <si>
    <t>A3D1407</t>
  </si>
  <si>
    <t>A3D1501</t>
  </si>
  <si>
    <t>A3D1502</t>
  </si>
  <si>
    <t>A3D1503</t>
  </si>
  <si>
    <t>A3D1504</t>
  </si>
  <si>
    <t>A3D1505</t>
  </si>
  <si>
    <t>A3D1506</t>
  </si>
  <si>
    <t>A3D1507</t>
  </si>
  <si>
    <t>z toho:</t>
  </si>
  <si>
    <t>PODZIM</t>
  </si>
  <si>
    <t>JARO</t>
  </si>
  <si>
    <t>A3D1601</t>
  </si>
  <si>
    <t>A3D1602</t>
  </si>
  <si>
    <t>A3D1603</t>
  </si>
  <si>
    <t>A3D1604</t>
  </si>
  <si>
    <t>A3D1605</t>
  </si>
  <si>
    <t>A3D1606</t>
  </si>
  <si>
    <t>A3D1607</t>
  </si>
  <si>
    <t>A3D1701</t>
  </si>
  <si>
    <t>A3D1702</t>
  </si>
  <si>
    <t>A3D1703</t>
  </si>
  <si>
    <t>A3D1704</t>
  </si>
  <si>
    <t>A3D1705</t>
  </si>
  <si>
    <t>A3D1706</t>
  </si>
  <si>
    <t>A3D1707</t>
  </si>
  <si>
    <t>A3D1801</t>
  </si>
  <si>
    <t>A3D1802</t>
  </si>
  <si>
    <t>A3D1803</t>
  </si>
  <si>
    <t>A3D1804</t>
  </si>
  <si>
    <t>A3D1805</t>
  </si>
  <si>
    <t>A3D1806</t>
  </si>
  <si>
    <t>A3D1807</t>
  </si>
  <si>
    <t>A3D1901</t>
  </si>
  <si>
    <t>A3D1902</t>
  </si>
  <si>
    <t>A3D1903</t>
  </si>
  <si>
    <t>A3D1904</t>
  </si>
  <si>
    <t>A3D1905</t>
  </si>
  <si>
    <t>A3D1906</t>
  </si>
  <si>
    <t>A3D1907</t>
  </si>
  <si>
    <t>A3D2001</t>
  </si>
  <si>
    <t>A3D2002</t>
  </si>
  <si>
    <t>A3D2003</t>
  </si>
  <si>
    <t>A3D2004</t>
  </si>
  <si>
    <t>A3D2005</t>
  </si>
  <si>
    <t>A3D2006</t>
  </si>
  <si>
    <t>A3D2007</t>
  </si>
  <si>
    <t>A3D2101</t>
  </si>
  <si>
    <t>A3D2102</t>
  </si>
  <si>
    <t>A3D2103</t>
  </si>
  <si>
    <t>A3D2104</t>
  </si>
  <si>
    <t>A3D2105</t>
  </si>
  <si>
    <t>A3D2106</t>
  </si>
  <si>
    <t>A3D2107</t>
  </si>
  <si>
    <t>A3D2201</t>
  </si>
  <si>
    <t>A3D2202</t>
  </si>
  <si>
    <t>A3D2203</t>
  </si>
  <si>
    <t>A3D2204</t>
  </si>
  <si>
    <t>A3D2205</t>
  </si>
  <si>
    <t>A3D2206</t>
  </si>
  <si>
    <t>A3D2207</t>
  </si>
  <si>
    <t>A3D2301</t>
  </si>
  <si>
    <t>A3D2302</t>
  </si>
  <si>
    <t>A3D2303</t>
  </si>
  <si>
    <t>A3D2304</t>
  </si>
  <si>
    <t>A3D2305</t>
  </si>
  <si>
    <t>A3D2306</t>
  </si>
  <si>
    <t>A3D2307</t>
  </si>
  <si>
    <t>A3D2401</t>
  </si>
  <si>
    <t>A3D2402</t>
  </si>
  <si>
    <t>A3D2403</t>
  </si>
  <si>
    <t>A3D2404</t>
  </si>
  <si>
    <t>A3D2405</t>
  </si>
  <si>
    <t>A3D2406</t>
  </si>
  <si>
    <t>A3D2407</t>
  </si>
  <si>
    <t>A3D2501</t>
  </si>
  <si>
    <t>A3D2502</t>
  </si>
  <si>
    <t>A3D2503</t>
  </si>
  <si>
    <t>A3D2504</t>
  </si>
  <si>
    <t>A3D2505</t>
  </si>
  <si>
    <t>A3D2506</t>
  </si>
  <si>
    <t>A3D2507</t>
  </si>
  <si>
    <t>A3D2601</t>
  </si>
  <si>
    <t>A3D2602</t>
  </si>
  <si>
    <t>A3D2603</t>
  </si>
  <si>
    <t>A3D2604</t>
  </si>
  <si>
    <t>A3D2605</t>
  </si>
  <si>
    <t>A3D2606</t>
  </si>
  <si>
    <t>A3D2607</t>
  </si>
  <si>
    <t>PODZIM 2015</t>
  </si>
  <si>
    <t>JARO 2016</t>
  </si>
  <si>
    <t>Ročník 2015/2016</t>
  </si>
  <si>
    <t>Skore</t>
  </si>
  <si>
    <t>Body</t>
  </si>
  <si>
    <t xml:space="preserve">Pravda </t>
  </si>
  <si>
    <t xml:space="preserve">ODDÍL </t>
  </si>
  <si>
    <t>A3D 2015/2016</t>
  </si>
  <si>
    <t>Domácí soutěže</t>
  </si>
  <si>
    <t>Fotbalová národní liga</t>
  </si>
  <si>
    <t>1. liga staršího dorostu</t>
  </si>
  <si>
    <t>ČFL + Divize A, B, C</t>
  </si>
  <si>
    <t>MSFL + Divize D, E</t>
  </si>
  <si>
    <t>Soutěže mládeže</t>
  </si>
  <si>
    <t>Kraje a okresy</t>
  </si>
  <si>
    <t>Řídící komise pro Čechy</t>
  </si>
  <si>
    <t>Řídící komise pro Moravu</t>
  </si>
  <si>
    <t>Praha</t>
  </si>
  <si>
    <t>Středočeský kraj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</si>
  <si>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</si>
  <si>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</si>
  <si>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</si>
  <si>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</si>
  <si>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</si>
  <si>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</si>
  <si>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</si>
  <si>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</si>
  <si>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</si>
  <si>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</si>
  <si>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</si>
  <si>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</si>
  <si>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</si>
  <si>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</si>
  <si>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</si>
  <si>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</si>
  <si>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</si>
  <si>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</si>
  <si>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</si>
  <si>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Juniorská liga</t>
  </si>
  <si>
    <t>reklama</t>
  </si>
  <si>
    <t>Diváků</t>
  </si>
  <si>
    <t>Poznámka</t>
  </si>
  <si>
    <t>Soběslav"B</t>
  </si>
  <si>
    <t>Lomnice</t>
  </si>
  <si>
    <t>Suchdol</t>
  </si>
  <si>
    <t>Ledenice</t>
  </si>
  <si>
    <t>Slavonice</t>
  </si>
  <si>
    <t>Chlum</t>
  </si>
  <si>
    <t>Ševětín</t>
  </si>
  <si>
    <t>2.kolo</t>
  </si>
  <si>
    <t>3.kolo</t>
  </si>
  <si>
    <t>4.kolo</t>
  </si>
  <si>
    <t>dohráno 27.9.14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</si>
  <si>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</si>
  <si>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</si>
  <si>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</si>
  <si>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</si>
  <si>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</si>
  <si>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</si>
  <si>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</si>
  <si>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</si>
  <si>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</si>
  <si>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</si>
  <si>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15.kolo</t>
  </si>
  <si>
    <t>16.kolo</t>
  </si>
  <si>
    <t>odehráno 1.5.2015</t>
  </si>
  <si>
    <t>17.kolo</t>
  </si>
  <si>
    <t>18.kolo</t>
  </si>
  <si>
    <t>19.kolo</t>
  </si>
  <si>
    <t>20.kolo</t>
  </si>
  <si>
    <t>21.kolo</t>
  </si>
  <si>
    <t>22.kolo</t>
  </si>
  <si>
    <t>23.kolo</t>
  </si>
  <si>
    <t>24.kolo</t>
  </si>
  <si>
    <t>25.kolo</t>
  </si>
  <si>
    <t>26.kolo</t>
  </si>
  <si>
    <t xml:space="preserve">  KFS Jihočeský</t>
  </si>
  <si>
    <t>Skuherského 14, PS 52,</t>
  </si>
  <si>
    <t>370 04 České Budějovice</t>
  </si>
  <si>
    <t>Tel: 387 316 065, 777 268 713, 602 962 864</t>
  </si>
  <si>
    <t>Fax: 387 316 092</t>
  </si>
  <si>
    <t xml:space="preserve">  Adresáře</t>
  </si>
  <si>
    <t>Výkonný výbor</t>
  </si>
  <si>
    <t>Komise</t>
  </si>
  <si>
    <t>Sekretariát</t>
  </si>
  <si>
    <t>Adresář rozhodčích</t>
  </si>
  <si>
    <t>Adresář delegátů</t>
  </si>
  <si>
    <t>Adresář soutěží</t>
  </si>
  <si>
    <t>Archiv soutěží</t>
  </si>
  <si>
    <t xml:space="preserve">  Informace k soutěžím</t>
  </si>
  <si>
    <t>Vyhledávání v obsazení</t>
  </si>
  <si>
    <t>Obsazení soutěží</t>
  </si>
  <si>
    <t>Udělené tresty</t>
  </si>
  <si>
    <t>Další informace</t>
  </si>
  <si>
    <t>» Aktuální výsledky</t>
  </si>
  <si>
    <t>» Termíny soutěže</t>
  </si>
  <si>
    <t>» Los soutěže</t>
  </si>
  <si>
    <t>» Obsazení rozhodčími a delegáty</t>
  </si>
  <si>
    <t>» Oddíly soutěže</t>
  </si>
  <si>
    <t>» Střelci</t>
  </si>
  <si>
    <t>» Statistiky</t>
  </si>
  <si>
    <t>» Obdržené karty</t>
  </si>
  <si>
    <t>» Tabulky celkem, ...</t>
  </si>
  <si>
    <t>» Všechny výsledky</t>
  </si>
  <si>
    <t>Informace FS</t>
  </si>
  <si>
    <t>Tiskopis pro "Seznam trenérů"</t>
  </si>
  <si>
    <t>Rozlosování ČP mužů a dorostu 2015-16</t>
  </si>
  <si>
    <t>Platný adresář oddílů KFS 2015-16</t>
  </si>
  <si>
    <t>Konečná a platná TL soutěží KFS - podzim 2015</t>
  </si>
  <si>
    <t>Rozlosování soutěží 2015-16 - přípravka</t>
  </si>
  <si>
    <t>Rozlosování soutěží 2015-16 - žáci</t>
  </si>
  <si>
    <t>Rozlosování soutěží 2015-16 - dorost</t>
  </si>
  <si>
    <t>Rozlosování soutěží 2015-16 - muži</t>
  </si>
  <si>
    <t>Vzor dohody ohledně "Společenství" družstev mládeže</t>
  </si>
  <si>
    <t>Schválená "Směrnice KFS ohledně zřizování farem" + Protokol</t>
  </si>
  <si>
    <t>Informace z VH KFS Jč. kraje</t>
  </si>
  <si>
    <t>Nejnovější tiskopis zápisu o utkání (s ID čísly)</t>
  </si>
  <si>
    <t>Plánky uspořádání hřišť pro malé formy fotbalu</t>
  </si>
  <si>
    <t>Soubory ke stažení I.</t>
  </si>
  <si>
    <t>Usnesení z VH KFS ze dne 22.2.2015</t>
  </si>
  <si>
    <t>Nadační fond na podporu fotbalové mládeže Jč.kraje</t>
  </si>
  <si>
    <t>Usnesení z VH KFS ze dne 23.3.2013</t>
  </si>
  <si>
    <t>Disciplinární komise</t>
  </si>
  <si>
    <t>Zápisy DK - jaro 2015</t>
  </si>
  <si>
    <t>Zápisy DK - podzim 2014</t>
  </si>
  <si>
    <t>Zápisy DK - jaro 2014</t>
  </si>
  <si>
    <t>Zápisy DK - podzim 2013</t>
  </si>
  <si>
    <t>Zápisy DK - jaro 2013</t>
  </si>
  <si>
    <t>Zápisy DK - podzim 2012</t>
  </si>
  <si>
    <t>Zápisy DK - jaro 2012</t>
  </si>
  <si>
    <t>Zápisy DK - podzim 2011</t>
  </si>
  <si>
    <t>Zápisy DK - jaro 2011</t>
  </si>
  <si>
    <t>Zápisy DK - podzim 2010</t>
  </si>
  <si>
    <t>STK</t>
  </si>
  <si>
    <t>Zápisy STK - jaro 2015</t>
  </si>
  <si>
    <t>Zápisy STK - podzim 2014</t>
  </si>
  <si>
    <t>Zápisy STK - jaro 2014</t>
  </si>
  <si>
    <t>Zápisy STK - podzim 2013</t>
  </si>
  <si>
    <t>Zápisy STK - jaro 2013</t>
  </si>
  <si>
    <t>Zápisy STK - podzim 2012</t>
  </si>
  <si>
    <t>Zápisy STK - jaro 2012</t>
  </si>
  <si>
    <t>Zápisy STK - podzim 2011</t>
  </si>
  <si>
    <t>Zápisy STK - jaro 2011</t>
  </si>
  <si>
    <t>Zápisy STK - podzim 2010</t>
  </si>
  <si>
    <t>Komise rozhodčích</t>
  </si>
  <si>
    <t>Zápisy KRaD - jaro 2015</t>
  </si>
  <si>
    <t>Zápisy KRaD - podzim 2014</t>
  </si>
  <si>
    <t>Zápisy KRaD - jaro 2014</t>
  </si>
  <si>
    <t>Zápisy KRaD - podzim 2013</t>
  </si>
  <si>
    <t>Zápisy KRaD - jaro 2013</t>
  </si>
  <si>
    <t>Zápisy KRaD - podzim 2012</t>
  </si>
  <si>
    <t>Zápisy KRaD - jaro 2012</t>
  </si>
  <si>
    <t>Zápisy KRaD - podzim 2011</t>
  </si>
  <si>
    <t>Zápisy KR - jaro 2011</t>
  </si>
  <si>
    <t>Zápisy KR - podzim 2010</t>
  </si>
  <si>
    <t>Komise mládeže</t>
  </si>
  <si>
    <t>Výsledky dlouhodobé soutěže výběrů OFS 2014/2015</t>
  </si>
  <si>
    <t>Zápis z KM č.1 ze dne 9.2.2015</t>
  </si>
  <si>
    <t>Výsledky halových turnajů VV KFS - Třeboň 2014</t>
  </si>
  <si>
    <t>Výsledky hal.turnaje výběrů OFS - Třeboň 6.12.2014</t>
  </si>
  <si>
    <t>Zápisy KM - 2014</t>
  </si>
  <si>
    <t>Zápisy KM - 2013</t>
  </si>
  <si>
    <t>Dlouhodobá soutěž výběrů OFS - konečné výsledky a tabulky</t>
  </si>
  <si>
    <t>Výsledky halových turnajů VV - Třeboň 2013</t>
  </si>
  <si>
    <t>Konečné výsledky a tabulky soutěže výběrů OFS 2012/2013</t>
  </si>
  <si>
    <t>Výsledky finálového turnaje ČP žáků 2013</t>
  </si>
  <si>
    <t>TMK</t>
  </si>
  <si>
    <t>Informace o doškolení trenérů licence "B"</t>
  </si>
  <si>
    <t>Vzdělávání trenérů na KFS (nové souhrnné informace)</t>
  </si>
</sst>
</file>

<file path=xl/styles.xml><?xml version="1.0" encoding="utf-8"?>
<styleSheet xmlns="http://schemas.openxmlformats.org/spreadsheetml/2006/main">
  <fonts count="42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rgb="FF7030A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name val="Arial CE"/>
      <charset val="238"/>
    </font>
    <font>
      <b/>
      <sz val="10"/>
      <color rgb="FF00B050"/>
      <name val="Arial"/>
      <family val="2"/>
      <charset val="238"/>
    </font>
    <font>
      <sz val="8"/>
      <color rgb="FF0033CC"/>
      <name val="Arial"/>
      <family val="2"/>
      <charset val="238"/>
    </font>
    <font>
      <sz val="8"/>
      <color rgb="FF7030A0"/>
      <name val="Arial CE"/>
      <charset val="238"/>
    </font>
    <font>
      <sz val="8"/>
      <color rgb="FF0033CC"/>
      <name val="Arial CE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sz val="8"/>
      <color theme="5" tint="-0.249977111117893"/>
      <name val="Arial"/>
      <family val="2"/>
      <charset val="238"/>
    </font>
    <font>
      <b/>
      <sz val="8"/>
      <color theme="5" tint="-0.249977111117893"/>
      <name val="Arial"/>
      <family val="2"/>
      <charset val="238"/>
    </font>
    <font>
      <b/>
      <sz val="8"/>
      <color theme="5" tint="-0.499984740745262"/>
      <name val="Arial"/>
      <family val="2"/>
      <charset val="238"/>
    </font>
    <font>
      <sz val="8"/>
      <color theme="5" tint="-0.499984740745262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sz val="8"/>
      <color rgb="FF009E47"/>
      <name val="Arial"/>
      <family val="2"/>
      <charset val="238"/>
    </font>
    <font>
      <sz val="8"/>
      <color rgb="FF009E47"/>
      <name val="Arial"/>
      <family val="2"/>
      <charset val="238"/>
    </font>
    <font>
      <sz val="8"/>
      <color theme="4" tint="-0.249977111117893"/>
      <name val="Arial"/>
      <family val="2"/>
      <charset val="238"/>
    </font>
    <font>
      <b/>
      <sz val="8"/>
      <color theme="4" tint="-0.249977111117893"/>
      <name val="Arial"/>
      <family val="2"/>
      <charset val="238"/>
    </font>
    <font>
      <sz val="10"/>
      <color rgb="FF0033CC"/>
      <name val="Arial"/>
      <family val="2"/>
      <charset val="238"/>
    </font>
    <font>
      <b/>
      <sz val="10"/>
      <color rgb="FF0033CC"/>
      <name val="Arial"/>
      <family val="2"/>
      <charset val="238"/>
    </font>
    <font>
      <sz val="6"/>
      <color rgb="FF0033CC"/>
      <name val="Arial"/>
      <family val="2"/>
      <charset val="238"/>
    </font>
    <font>
      <b/>
      <sz val="10"/>
      <color theme="5" tint="-0.499984740745262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6"/>
      <color theme="5" tint="-0.49998474074526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0033CC"/>
      <name val="Arial"/>
      <family val="2"/>
      <charset val="238"/>
    </font>
    <font>
      <i/>
      <sz val="8"/>
      <color rgb="FF0033CC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color theme="5" tint="-0.49998474074526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5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1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 applyAlignment="1">
      <alignment horizontal="center"/>
    </xf>
    <xf numFmtId="3" fontId="4" fillId="0" borderId="0" xfId="0" applyNumberFormat="1" applyFont="1"/>
    <xf numFmtId="0" fontId="0" fillId="0" borderId="1" xfId="0" pivotButton="1" applyBorder="1"/>
    <xf numFmtId="0" fontId="0" fillId="0" borderId="1" xfId="0" applyBorder="1"/>
    <xf numFmtId="0" fontId="0" fillId="0" borderId="2" xfId="0" applyBorder="1"/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2" fillId="0" borderId="0" xfId="0" applyFont="1"/>
    <xf numFmtId="0" fontId="0" fillId="0" borderId="10" xfId="0" pivotButton="1" applyBorder="1"/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0" xfId="0" applyBorder="1"/>
    <xf numFmtId="0" fontId="0" fillId="0" borderId="13" xfId="0" applyBorder="1"/>
    <xf numFmtId="3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0" xfId="0" applyFont="1"/>
    <xf numFmtId="3" fontId="3" fillId="0" borderId="0" xfId="0" applyNumberFormat="1" applyFont="1" applyAlignment="1">
      <alignment horizontal="center"/>
    </xf>
    <xf numFmtId="0" fontId="0" fillId="0" borderId="10" xfId="0" applyBorder="1"/>
    <xf numFmtId="0" fontId="6" fillId="0" borderId="2" xfId="0" applyFont="1" applyBorder="1"/>
    <xf numFmtId="0" fontId="6" fillId="0" borderId="13" xfId="0" applyFont="1" applyBorder="1"/>
    <xf numFmtId="0" fontId="6" fillId="0" borderId="2" xfId="0" applyFont="1" applyFill="1" applyBorder="1"/>
    <xf numFmtId="0" fontId="2" fillId="0" borderId="14" xfId="0" applyFont="1" applyBorder="1"/>
    <xf numFmtId="0" fontId="0" fillId="0" borderId="19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6" fillId="0" borderId="22" xfId="0" applyFont="1" applyBorder="1"/>
    <xf numFmtId="0" fontId="6" fillId="0" borderId="23" xfId="0" applyFont="1" applyBorder="1"/>
    <xf numFmtId="0" fontId="6" fillId="0" borderId="20" xfId="0" applyFont="1" applyBorder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3" borderId="0" xfId="0" applyFont="1" applyFill="1"/>
    <xf numFmtId="3" fontId="10" fillId="3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3" fontId="0" fillId="0" borderId="1" xfId="0" pivotButton="1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2" fillId="0" borderId="24" xfId="0" applyFont="1" applyBorder="1"/>
    <xf numFmtId="3" fontId="2" fillId="0" borderId="25" xfId="0" applyNumberFormat="1" applyFont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3" fontId="5" fillId="0" borderId="0" xfId="0" applyNumberFormat="1" applyFont="1"/>
    <xf numFmtId="3" fontId="12" fillId="0" borderId="25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0" fontId="0" fillId="0" borderId="29" xfId="0" applyBorder="1"/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12" fillId="0" borderId="0" xfId="0" applyFont="1"/>
    <xf numFmtId="0" fontId="9" fillId="0" borderId="0" xfId="0" applyFont="1"/>
    <xf numFmtId="0" fontId="3" fillId="0" borderId="0" xfId="0" applyFont="1" applyBorder="1"/>
    <xf numFmtId="3" fontId="0" fillId="0" borderId="0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18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/>
    <xf numFmtId="3" fontId="19" fillId="2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21" fillId="0" borderId="0" xfId="0" applyNumberFormat="1" applyFont="1"/>
    <xf numFmtId="0" fontId="20" fillId="2" borderId="0" xfId="0" applyFont="1" applyFill="1"/>
    <xf numFmtId="0" fontId="22" fillId="5" borderId="0" xfId="0" applyFont="1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5" borderId="0" xfId="0" applyFont="1" applyFill="1"/>
    <xf numFmtId="3" fontId="26" fillId="0" borderId="0" xfId="0" applyNumberFormat="1" applyFont="1"/>
    <xf numFmtId="0" fontId="27" fillId="0" borderId="0" xfId="0" applyFont="1"/>
    <xf numFmtId="0" fontId="28" fillId="0" borderId="0" xfId="0" applyFont="1"/>
    <xf numFmtId="0" fontId="28" fillId="2" borderId="0" xfId="0" applyFont="1" applyFill="1"/>
    <xf numFmtId="3" fontId="27" fillId="0" borderId="0" xfId="0" applyNumberFormat="1" applyFont="1"/>
    <xf numFmtId="0" fontId="29" fillId="0" borderId="0" xfId="0" applyFont="1"/>
    <xf numFmtId="3" fontId="24" fillId="0" borderId="0" xfId="0" applyNumberFormat="1" applyFont="1" applyAlignment="1">
      <alignment horizontal="center"/>
    </xf>
    <xf numFmtId="0" fontId="7" fillId="6" borderId="0" xfId="0" applyFont="1" applyFill="1"/>
    <xf numFmtId="0" fontId="3" fillId="6" borderId="0" xfId="0" applyFont="1" applyFill="1" applyAlignment="1">
      <alignment horizontal="center"/>
    </xf>
    <xf numFmtId="0" fontId="3" fillId="0" borderId="1" xfId="0" applyFont="1" applyBorder="1"/>
    <xf numFmtId="3" fontId="3" fillId="0" borderId="1" xfId="0" pivotButton="1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1" xfId="0" pivotButton="1" applyFont="1" applyBorder="1"/>
    <xf numFmtId="3" fontId="3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29" xfId="0" applyFont="1" applyBorder="1"/>
    <xf numFmtId="3" fontId="3" fillId="0" borderId="29" xfId="0" applyNumberFormat="1" applyFon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0" fontId="10" fillId="0" borderId="0" xfId="0" applyFont="1"/>
    <xf numFmtId="3" fontId="24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24" fillId="0" borderId="30" xfId="0" applyNumberFormat="1" applyFont="1" applyBorder="1" applyAlignment="1">
      <alignment horizontal="center"/>
    </xf>
    <xf numFmtId="3" fontId="10" fillId="0" borderId="3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24" xfId="0" applyFont="1" applyBorder="1"/>
    <xf numFmtId="3" fontId="7" fillId="0" borderId="25" xfId="0" applyNumberFormat="1" applyFont="1" applyBorder="1" applyAlignment="1">
      <alignment horizontal="center"/>
    </xf>
    <xf numFmtId="3" fontId="24" fillId="0" borderId="25" xfId="0" applyNumberFormat="1" applyFont="1" applyBorder="1" applyAlignment="1">
      <alignment horizontal="center"/>
    </xf>
    <xf numFmtId="3" fontId="10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27" xfId="0" applyFont="1" applyBorder="1"/>
    <xf numFmtId="3" fontId="3" fillId="0" borderId="0" xfId="0" applyNumberFormat="1" applyFont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28" xfId="0" applyFont="1" applyBorder="1"/>
    <xf numFmtId="3" fontId="3" fillId="0" borderId="14" xfId="0" applyNumberFormat="1" applyFont="1" applyBorder="1" applyAlignment="1">
      <alignment horizontal="center"/>
    </xf>
    <xf numFmtId="3" fontId="24" fillId="0" borderId="14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0" fontId="30" fillId="2" borderId="0" xfId="0" applyFont="1" applyFill="1"/>
    <xf numFmtId="0" fontId="31" fillId="0" borderId="0" xfId="0" applyFont="1" applyAlignment="1">
      <alignment horizontal="center"/>
    </xf>
    <xf numFmtId="0" fontId="30" fillId="0" borderId="0" xfId="0" applyFont="1"/>
    <xf numFmtId="3" fontId="29" fillId="0" borderId="0" xfId="0" applyNumberFormat="1" applyFont="1" applyBorder="1" applyAlignment="1">
      <alignment horizontal="center"/>
    </xf>
    <xf numFmtId="0" fontId="29" fillId="0" borderId="2" xfId="0" applyFont="1" applyBorder="1"/>
    <xf numFmtId="3" fontId="29" fillId="0" borderId="0" xfId="0" applyNumberFormat="1" applyFont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2" xfId="0" applyFont="1" applyFill="1" applyBorder="1"/>
    <xf numFmtId="0" fontId="29" fillId="0" borderId="0" xfId="0" applyFont="1" applyBorder="1"/>
    <xf numFmtId="0" fontId="32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2" fillId="0" borderId="0" xfId="0" applyFont="1"/>
    <xf numFmtId="3" fontId="33" fillId="0" borderId="0" xfId="0" applyNumberFormat="1" applyFont="1" applyBorder="1" applyAlignment="1">
      <alignment horizontal="center"/>
    </xf>
    <xf numFmtId="0" fontId="33" fillId="0" borderId="2" xfId="0" applyFont="1" applyBorder="1"/>
    <xf numFmtId="3" fontId="33" fillId="0" borderId="0" xfId="0" applyNumberFormat="1" applyFont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2" xfId="0" applyFont="1" applyFill="1" applyBorder="1"/>
    <xf numFmtId="0" fontId="33" fillId="0" borderId="0" xfId="0" applyFont="1" applyBorder="1"/>
    <xf numFmtId="3" fontId="35" fillId="0" borderId="0" xfId="0" applyNumberFormat="1" applyFont="1" applyAlignment="1">
      <alignment horizontal="center"/>
    </xf>
    <xf numFmtId="0" fontId="30" fillId="0" borderId="0" xfId="0" applyFont="1" applyBorder="1"/>
    <xf numFmtId="0" fontId="29" fillId="0" borderId="32" xfId="0" applyFont="1" applyBorder="1"/>
    <xf numFmtId="0" fontId="29" fillId="0" borderId="33" xfId="0" applyFont="1" applyBorder="1"/>
    <xf numFmtId="3" fontId="29" fillId="0" borderId="33" xfId="0" applyNumberFormat="1" applyFont="1" applyBorder="1" applyAlignment="1">
      <alignment horizontal="center"/>
    </xf>
    <xf numFmtId="3" fontId="29" fillId="0" borderId="34" xfId="0" applyNumberFormat="1" applyFont="1" applyBorder="1" applyAlignment="1">
      <alignment horizontal="center"/>
    </xf>
    <xf numFmtId="3" fontId="29" fillId="0" borderId="35" xfId="0" applyNumberFormat="1" applyFont="1" applyBorder="1" applyAlignment="1">
      <alignment horizontal="center"/>
    </xf>
    <xf numFmtId="0" fontId="29" fillId="0" borderId="36" xfId="0" applyFont="1" applyBorder="1"/>
    <xf numFmtId="0" fontId="29" fillId="0" borderId="37" xfId="0" applyFont="1" applyBorder="1" applyAlignment="1">
      <alignment horizontal="center"/>
    </xf>
    <xf numFmtId="0" fontId="29" fillId="0" borderId="38" xfId="0" applyFont="1" applyBorder="1"/>
    <xf numFmtId="0" fontId="29" fillId="0" borderId="39" xfId="0" applyFont="1" applyBorder="1"/>
    <xf numFmtId="0" fontId="29" fillId="0" borderId="39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32" fillId="0" borderId="0" xfId="0" applyFont="1" applyBorder="1"/>
    <xf numFmtId="0" fontId="33" fillId="0" borderId="32" xfId="0" applyFont="1" applyBorder="1"/>
    <xf numFmtId="0" fontId="33" fillId="0" borderId="33" xfId="0" applyFont="1" applyBorder="1"/>
    <xf numFmtId="3" fontId="33" fillId="0" borderId="33" xfId="0" applyNumberFormat="1" applyFont="1" applyBorder="1" applyAlignment="1">
      <alignment horizontal="center"/>
    </xf>
    <xf numFmtId="3" fontId="33" fillId="0" borderId="34" xfId="0" applyNumberFormat="1" applyFont="1" applyBorder="1" applyAlignment="1">
      <alignment horizontal="center"/>
    </xf>
    <xf numFmtId="3" fontId="33" fillId="0" borderId="35" xfId="0" applyNumberFormat="1" applyFont="1" applyBorder="1" applyAlignment="1">
      <alignment horizontal="center"/>
    </xf>
    <xf numFmtId="0" fontId="33" fillId="0" borderId="36" xfId="0" applyFont="1" applyBorder="1"/>
    <xf numFmtId="0" fontId="33" fillId="0" borderId="37" xfId="0" applyFont="1" applyBorder="1" applyAlignment="1">
      <alignment horizontal="center"/>
    </xf>
    <xf numFmtId="0" fontId="33" fillId="0" borderId="38" xfId="0" applyFont="1" applyBorder="1"/>
    <xf numFmtId="0" fontId="33" fillId="0" borderId="39" xfId="0" applyFont="1" applyBorder="1"/>
    <xf numFmtId="0" fontId="33" fillId="0" borderId="39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33" fillId="0" borderId="42" xfId="0" applyFont="1" applyBorder="1"/>
    <xf numFmtId="0" fontId="33" fillId="0" borderId="43" xfId="0" applyFont="1" applyBorder="1"/>
    <xf numFmtId="0" fontId="33" fillId="0" borderId="44" xfId="0" applyFont="1" applyBorder="1"/>
    <xf numFmtId="0" fontId="33" fillId="0" borderId="45" xfId="0" applyFont="1" applyBorder="1"/>
    <xf numFmtId="0" fontId="29" fillId="0" borderId="42" xfId="0" applyFont="1" applyBorder="1"/>
    <xf numFmtId="0" fontId="29" fillId="0" borderId="43" xfId="0" applyFont="1" applyBorder="1"/>
    <xf numFmtId="0" fontId="29" fillId="0" borderId="44" xfId="0" applyFont="1" applyBorder="1"/>
    <xf numFmtId="0" fontId="29" fillId="0" borderId="45" xfId="0" applyFont="1" applyBorder="1"/>
    <xf numFmtId="0" fontId="2" fillId="4" borderId="0" xfId="0" applyFont="1" applyFill="1"/>
    <xf numFmtId="3" fontId="0" fillId="4" borderId="0" xfId="0" applyNumberForma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0" fontId="36" fillId="7" borderId="36" xfId="0" applyFont="1" applyFill="1" applyBorder="1"/>
    <xf numFmtId="0" fontId="36" fillId="7" borderId="2" xfId="0" applyFont="1" applyFill="1" applyBorder="1"/>
    <xf numFmtId="0" fontId="36" fillId="7" borderId="2" xfId="0" applyFont="1" applyFill="1" applyBorder="1" applyAlignment="1">
      <alignment horizontal="center"/>
    </xf>
    <xf numFmtId="0" fontId="36" fillId="7" borderId="0" xfId="0" applyFont="1" applyFill="1" applyBorder="1" applyAlignment="1">
      <alignment horizontal="center"/>
    </xf>
    <xf numFmtId="0" fontId="36" fillId="7" borderId="37" xfId="0" applyFont="1" applyFill="1" applyBorder="1" applyAlignment="1">
      <alignment horizontal="center"/>
    </xf>
    <xf numFmtId="0" fontId="36" fillId="7" borderId="44" xfId="0" applyFont="1" applyFill="1" applyBorder="1"/>
    <xf numFmtId="3" fontId="0" fillId="0" borderId="1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2" xfId="0" applyNumberFormat="1" applyBorder="1"/>
    <xf numFmtId="0" fontId="17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3" fontId="0" fillId="0" borderId="17" xfId="0" applyNumberFormat="1" applyBorder="1"/>
    <xf numFmtId="0" fontId="6" fillId="0" borderId="0" xfId="0" applyFont="1" applyBorder="1"/>
    <xf numFmtId="3" fontId="0" fillId="0" borderId="0" xfId="0" applyNumberFormat="1" applyBorder="1"/>
    <xf numFmtId="3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3" fontId="29" fillId="0" borderId="37" xfId="0" applyNumberFormat="1" applyFont="1" applyBorder="1" applyAlignment="1">
      <alignment horizontal="center"/>
    </xf>
    <xf numFmtId="0" fontId="0" fillId="0" borderId="42" xfId="0" applyBorder="1"/>
    <xf numFmtId="0" fontId="6" fillId="0" borderId="43" xfId="0" applyFont="1" applyBorder="1"/>
    <xf numFmtId="3" fontId="0" fillId="0" borderId="35" xfId="0" applyNumberFormat="1" applyBorder="1" applyAlignment="1">
      <alignment horizontal="center"/>
    </xf>
    <xf numFmtId="0" fontId="6" fillId="0" borderId="44" xfId="0" applyFont="1" applyBorder="1"/>
    <xf numFmtId="3" fontId="0" fillId="0" borderId="37" xfId="0" applyNumberFormat="1" applyBorder="1" applyAlignment="1">
      <alignment horizontal="center"/>
    </xf>
    <xf numFmtId="0" fontId="6" fillId="0" borderId="45" xfId="0" applyFont="1" applyBorder="1"/>
    <xf numFmtId="3" fontId="0" fillId="0" borderId="46" xfId="0" applyNumberFormat="1" applyBorder="1"/>
    <xf numFmtId="3" fontId="0" fillId="0" borderId="41" xfId="0" applyNumberFormat="1" applyBorder="1" applyAlignment="1">
      <alignment horizontal="center"/>
    </xf>
    <xf numFmtId="0" fontId="2" fillId="0" borderId="0" xfId="0" applyFont="1" applyBorder="1"/>
    <xf numFmtId="0" fontId="0" fillId="0" borderId="32" xfId="0" applyBorder="1"/>
    <xf numFmtId="0" fontId="0" fillId="0" borderId="33" xfId="0" applyBorder="1"/>
    <xf numFmtId="0" fontId="6" fillId="0" borderId="36" xfId="0" applyFont="1" applyBorder="1"/>
    <xf numFmtId="0" fontId="6" fillId="0" borderId="38" xfId="0" applyFont="1" applyBorder="1"/>
    <xf numFmtId="3" fontId="0" fillId="0" borderId="47" xfId="0" applyNumberFormat="1" applyBorder="1"/>
    <xf numFmtId="3" fontId="0" fillId="0" borderId="39" xfId="0" applyNumberFormat="1" applyBorder="1"/>
    <xf numFmtId="3" fontId="29" fillId="0" borderId="41" xfId="0" applyNumberFormat="1" applyFont="1" applyBorder="1" applyAlignment="1">
      <alignment horizontal="center"/>
    </xf>
    <xf numFmtId="3" fontId="33" fillId="0" borderId="37" xfId="0" applyNumberFormat="1" applyFont="1" applyBorder="1" applyAlignment="1">
      <alignment horizontal="center"/>
    </xf>
    <xf numFmtId="3" fontId="33" fillId="0" borderId="41" xfId="0" applyNumberFormat="1" applyFont="1" applyBorder="1" applyAlignment="1">
      <alignment horizontal="center"/>
    </xf>
    <xf numFmtId="3" fontId="32" fillId="0" borderId="0" xfId="0" applyNumberFormat="1" applyFont="1" applyBorder="1" applyAlignment="1">
      <alignment horizontal="center"/>
    </xf>
    <xf numFmtId="0" fontId="30" fillId="7" borderId="0" xfId="0" applyFont="1" applyFill="1"/>
    <xf numFmtId="3" fontId="29" fillId="7" borderId="0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0" fontId="36" fillId="7" borderId="48" xfId="0" applyFont="1" applyFill="1" applyBorder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6" fillId="7" borderId="49" xfId="0" applyFont="1" applyFill="1" applyBorder="1"/>
    <xf numFmtId="3" fontId="36" fillId="7" borderId="50" xfId="0" applyNumberFormat="1" applyFont="1" applyFill="1" applyBorder="1" applyAlignment="1">
      <alignment horizontal="center"/>
    </xf>
    <xf numFmtId="0" fontId="36" fillId="7" borderId="51" xfId="0" applyFont="1" applyFill="1" applyBorder="1"/>
    <xf numFmtId="3" fontId="12" fillId="0" borderId="5" xfId="0" applyNumberFormat="1" applyFont="1" applyBorder="1" applyAlignment="1">
      <alignment horizontal="center"/>
    </xf>
    <xf numFmtId="3" fontId="12" fillId="0" borderId="30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30" xfId="0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3" fontId="29" fillId="0" borderId="52" xfId="0" applyNumberFormat="1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36" fillId="7" borderId="54" xfId="0" applyFont="1" applyFill="1" applyBorder="1" applyAlignment="1">
      <alignment horizontal="center"/>
    </xf>
    <xf numFmtId="0" fontId="29" fillId="0" borderId="53" xfId="0" applyFont="1" applyBorder="1" applyAlignment="1">
      <alignment horizontal="center"/>
    </xf>
    <xf numFmtId="3" fontId="29" fillId="0" borderId="43" xfId="0" applyNumberFormat="1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36" fillId="7" borderId="26" xfId="0" applyFont="1" applyFill="1" applyBorder="1" applyAlignment="1">
      <alignment horizontal="center"/>
    </xf>
    <xf numFmtId="0" fontId="29" fillId="0" borderId="46" xfId="0" applyFont="1" applyBorder="1" applyAlignment="1">
      <alignment horizontal="center"/>
    </xf>
    <xf numFmtId="3" fontId="29" fillId="0" borderId="17" xfId="0" applyNumberFormat="1" applyFont="1" applyBorder="1" applyAlignment="1">
      <alignment horizontal="center"/>
    </xf>
    <xf numFmtId="3" fontId="36" fillId="7" borderId="26" xfId="0" applyNumberFormat="1" applyFont="1" applyFill="1" applyBorder="1" applyAlignment="1">
      <alignment horizontal="center"/>
    </xf>
    <xf numFmtId="3" fontId="29" fillId="0" borderId="46" xfId="0" applyNumberFormat="1" applyFont="1" applyBorder="1" applyAlignment="1">
      <alignment horizontal="center"/>
    </xf>
    <xf numFmtId="3" fontId="33" fillId="0" borderId="52" xfId="0" applyNumberFormat="1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3" fontId="33" fillId="0" borderId="43" xfId="0" applyNumberFormat="1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46" xfId="0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46" xfId="0" applyNumberFormat="1" applyFont="1" applyBorder="1" applyAlignment="1">
      <alignment horizontal="center"/>
    </xf>
    <xf numFmtId="0" fontId="13" fillId="0" borderId="0" xfId="0" applyFont="1" applyBorder="1"/>
    <xf numFmtId="0" fontId="29" fillId="0" borderId="44" xfId="0" applyFont="1" applyFill="1" applyBorder="1"/>
    <xf numFmtId="0" fontId="29" fillId="0" borderId="17" xfId="0" applyFont="1" applyBorder="1"/>
    <xf numFmtId="0" fontId="29" fillId="0" borderId="56" xfId="0" applyFont="1" applyBorder="1"/>
    <xf numFmtId="0" fontId="29" fillId="0" borderId="18" xfId="0" applyFont="1" applyBorder="1"/>
    <xf numFmtId="0" fontId="29" fillId="0" borderId="18" xfId="0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29" fillId="0" borderId="55" xfId="0" applyNumberFormat="1" applyFont="1" applyBorder="1" applyAlignment="1">
      <alignment horizontal="center"/>
    </xf>
    <xf numFmtId="0" fontId="36" fillId="7" borderId="56" xfId="0" applyFont="1" applyFill="1" applyBorder="1"/>
    <xf numFmtId="0" fontId="36" fillId="7" borderId="18" xfId="0" applyFont="1" applyFill="1" applyBorder="1"/>
    <xf numFmtId="0" fontId="36" fillId="7" borderId="18" xfId="0" applyFont="1" applyFill="1" applyBorder="1" applyAlignment="1">
      <alignment horizontal="center"/>
    </xf>
    <xf numFmtId="3" fontId="36" fillId="7" borderId="18" xfId="0" applyNumberFormat="1" applyFont="1" applyFill="1" applyBorder="1" applyAlignment="1">
      <alignment horizontal="center"/>
    </xf>
    <xf numFmtId="3" fontId="36" fillId="7" borderId="55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36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9" fillId="2" borderId="49" xfId="0" applyFont="1" applyFill="1" applyBorder="1" applyAlignment="1">
      <alignment horizontal="center"/>
    </xf>
    <xf numFmtId="0" fontId="39" fillId="2" borderId="48" xfId="0" applyFont="1" applyFill="1" applyBorder="1"/>
    <xf numFmtId="0" fontId="39" fillId="2" borderId="54" xfId="0" applyFont="1" applyFill="1" applyBorder="1" applyAlignment="1">
      <alignment horizontal="center"/>
    </xf>
    <xf numFmtId="0" fontId="39" fillId="2" borderId="26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29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9" fillId="2" borderId="26" xfId="0" applyNumberFormat="1" applyFont="1" applyFill="1" applyBorder="1" applyAlignment="1">
      <alignment horizontal="center"/>
    </xf>
    <xf numFmtId="3" fontId="39" fillId="2" borderId="50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3" fillId="0" borderId="17" xfId="0" applyFont="1" applyBorder="1"/>
    <xf numFmtId="0" fontId="32" fillId="2" borderId="51" xfId="0" applyFont="1" applyFill="1" applyBorder="1" applyAlignment="1">
      <alignment horizontal="center"/>
    </xf>
    <xf numFmtId="0" fontId="33" fillId="0" borderId="44" xfId="0" applyFont="1" applyFill="1" applyBorder="1" applyAlignment="1">
      <alignment horizontal="center"/>
    </xf>
    <xf numFmtId="0" fontId="33" fillId="0" borderId="17" xfId="0" applyFont="1" applyFill="1" applyBorder="1"/>
    <xf numFmtId="0" fontId="33" fillId="0" borderId="17" xfId="0" applyFont="1" applyFill="1" applyBorder="1" applyAlignment="1">
      <alignment horizontal="center"/>
    </xf>
    <xf numFmtId="3" fontId="33" fillId="0" borderId="17" xfId="0" applyNumberFormat="1" applyFont="1" applyFill="1" applyBorder="1" applyAlignment="1">
      <alignment horizontal="center"/>
    </xf>
    <xf numFmtId="3" fontId="33" fillId="0" borderId="37" xfId="0" applyNumberFormat="1" applyFont="1" applyFill="1" applyBorder="1" applyAlignment="1">
      <alignment horizontal="center"/>
    </xf>
    <xf numFmtId="20" fontId="3" fillId="0" borderId="0" xfId="0" applyNumberFormat="1" applyFont="1"/>
    <xf numFmtId="14" fontId="3" fillId="0" borderId="0" xfId="0" applyNumberFormat="1" applyFont="1"/>
    <xf numFmtId="0" fontId="40" fillId="4" borderId="44" xfId="0" applyFont="1" applyFill="1" applyBorder="1"/>
    <xf numFmtId="3" fontId="40" fillId="4" borderId="17" xfId="0" applyNumberFormat="1" applyFont="1" applyFill="1" applyBorder="1"/>
    <xf numFmtId="3" fontId="40" fillId="4" borderId="17" xfId="0" applyNumberFormat="1" applyFont="1" applyFill="1" applyBorder="1" applyAlignment="1">
      <alignment horizontal="center"/>
    </xf>
    <xf numFmtId="3" fontId="40" fillId="4" borderId="37" xfId="0" applyNumberFormat="1" applyFont="1" applyFill="1" applyBorder="1" applyAlignment="1">
      <alignment horizontal="center"/>
    </xf>
    <xf numFmtId="0" fontId="36" fillId="7" borderId="24" xfId="0" applyFont="1" applyFill="1" applyBorder="1"/>
    <xf numFmtId="0" fontId="36" fillId="7" borderId="26" xfId="0" applyFont="1" applyFill="1" applyBorder="1"/>
    <xf numFmtId="0" fontId="39" fillId="2" borderId="49" xfId="0" applyFont="1" applyFill="1" applyBorder="1"/>
    <xf numFmtId="0" fontId="39" fillId="2" borderId="51" xfId="0" applyFont="1" applyFill="1" applyBorder="1"/>
    <xf numFmtId="0" fontId="33" fillId="0" borderId="36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9" fillId="2" borderId="26" xfId="0" applyFont="1" applyFill="1" applyBorder="1"/>
    <xf numFmtId="0" fontId="29" fillId="0" borderId="57" xfId="0" applyFont="1" applyFill="1" applyBorder="1"/>
    <xf numFmtId="0" fontId="29" fillId="0" borderId="57" xfId="0" applyFont="1" applyFill="1" applyBorder="1" applyAlignment="1">
      <alignment horizontal="center"/>
    </xf>
    <xf numFmtId="3" fontId="29" fillId="0" borderId="57" xfId="0" applyNumberFormat="1" applyFont="1" applyFill="1" applyBorder="1" applyAlignment="1">
      <alignment horizontal="center"/>
    </xf>
    <xf numFmtId="3" fontId="29" fillId="0" borderId="37" xfId="0" applyNumberFormat="1" applyFont="1" applyFill="1" applyBorder="1" applyAlignment="1">
      <alignment horizontal="center"/>
    </xf>
    <xf numFmtId="0" fontId="36" fillId="7" borderId="24" xfId="0" applyFont="1" applyFill="1" applyBorder="1" applyAlignment="1">
      <alignment horizontal="center"/>
    </xf>
    <xf numFmtId="3" fontId="36" fillId="7" borderId="24" xfId="0" applyNumberFormat="1" applyFont="1" applyFill="1" applyBorder="1" applyAlignment="1">
      <alignment horizontal="center"/>
    </xf>
    <xf numFmtId="0" fontId="29" fillId="0" borderId="58" xfId="0" applyFont="1" applyFill="1" applyBorder="1"/>
    <xf numFmtId="0" fontId="41" fillId="0" borderId="44" xfId="0" applyFont="1" applyFill="1" applyBorder="1" applyAlignment="1">
      <alignment horizontal="center"/>
    </xf>
    <xf numFmtId="0" fontId="33" fillId="0" borderId="45" xfId="0" applyFont="1" applyBorder="1" applyAlignment="1">
      <alignment horizontal="center"/>
    </xf>
    <xf numFmtId="0" fontId="39" fillId="2" borderId="51" xfId="0" applyFont="1" applyFill="1" applyBorder="1" applyAlignment="1">
      <alignment horizontal="center"/>
    </xf>
    <xf numFmtId="0" fontId="40" fillId="4" borderId="36" xfId="0" applyFont="1" applyFill="1" applyBorder="1"/>
    <xf numFmtId="3" fontId="40" fillId="4" borderId="2" xfId="0" applyNumberFormat="1" applyFont="1" applyFill="1" applyBorder="1"/>
    <xf numFmtId="3" fontId="40" fillId="4" borderId="22" xfId="0" applyNumberFormat="1" applyFont="1" applyFill="1" applyBorder="1" applyAlignment="1">
      <alignment horizontal="center"/>
    </xf>
    <xf numFmtId="0" fontId="40" fillId="4" borderId="36" xfId="0" applyFont="1" applyFill="1" applyBorder="1" applyAlignment="1">
      <alignment horizontal="center"/>
    </xf>
  </cellXfs>
  <cellStyles count="2">
    <cellStyle name="normální" xfId="0" builtinId="0"/>
    <cellStyle name="normální_rozlosování" xfId="1"/>
  </cellStyles>
  <dxfs count="106">
    <dxf>
      <font>
        <color rgb="FFC00000"/>
      </font>
    </dxf>
    <dxf>
      <font>
        <color rgb="FFC0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5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00B050"/>
      </font>
    </dxf>
    <dxf>
      <font>
        <b/>
      </font>
    </dxf>
    <dxf>
      <font>
        <color rgb="FFC00000"/>
      </font>
    </dxf>
    <dxf>
      <font>
        <b/>
      </font>
    </dxf>
    <dxf>
      <font>
        <sz val="8"/>
      </font>
    </dxf>
    <dxf>
      <font>
        <b/>
      </font>
    </dxf>
    <dxf>
      <font>
        <b val="0"/>
      </font>
    </dxf>
    <dxf>
      <font>
        <b/>
      </font>
    </dxf>
    <dxf>
      <font>
        <color rgb="FFC00000"/>
      </font>
    </dxf>
    <dxf>
      <font>
        <color rgb="FF00B05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9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00B050"/>
      </font>
    </dxf>
    <dxf>
      <font>
        <color rgb="FF00B05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C00000"/>
      </font>
    </dxf>
    <dxf>
      <font>
        <color rgb="FFC00000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5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C00000"/>
      </font>
    </dxf>
    <dxf>
      <font>
        <b/>
      </font>
    </dxf>
    <dxf>
      <font>
        <sz val="8"/>
      </font>
    </dxf>
    <dxf>
      <font>
        <b/>
      </font>
    </dxf>
    <dxf>
      <font>
        <b val="0"/>
      </font>
    </dxf>
    <dxf>
      <font>
        <b/>
      </font>
    </dxf>
    <dxf>
      <font>
        <color rgb="FFC00000"/>
      </font>
    </dxf>
    <dxf>
      <font>
        <color rgb="FF00B05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9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 val="0"/>
      </font>
    </dxf>
    <dxf>
      <font>
        <b/>
      </font>
    </dxf>
    <dxf>
      <font>
        <color rgb="FFC00000"/>
      </font>
    </dxf>
    <dxf>
      <font>
        <color rgb="FF00B05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9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C00000"/>
      </font>
    </dxf>
    <dxf>
      <font>
        <color rgb="FFC00000"/>
      </font>
    </dxf>
    <dxf>
      <font>
        <b/>
      </font>
    </dxf>
    <dxf>
      <font>
        <b/>
      </font>
    </dxf>
    <dxf>
      <font>
        <color rgb="FF00B050"/>
      </font>
    </dxf>
    <dxf>
      <font>
        <color rgb="FF00B050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5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9E47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stelecký Zdeněk" refreshedDate="42541.365251620373" createdVersion="4" refreshedVersion="4" minRefreshableVersion="3" recordCount="182">
  <cacheSource type="worksheet">
    <worksheetSource ref="N6:X188" sheet="DATA"/>
  </cacheSource>
  <cacheFields count="11">
    <cacheField name="ODDÍL2" numFmtId="0">
      <sharedItems count="14">
        <s v="Lomnice n.L."/>
        <s v="Lišov"/>
        <s v="D.Bukovsko"/>
        <s v="N.Bystřice"/>
        <s v="H.Stropnice"/>
        <s v="Borovany"/>
        <s v="Olešnice"/>
        <s v="Č.Velenice"/>
        <s v="N.Včelnice"/>
        <s v="Břilice"/>
        <s v="Suchdol n.L."/>
        <s v="K.Řečice"/>
        <s v="Chlum u Tř."/>
        <s v="Třebětice"/>
      </sharedItems>
    </cacheField>
    <cacheField name="SD3" numFmtId="0">
      <sharedItems containsSemiMixedTypes="0" containsString="0" containsNumber="1" containsInteger="1" minValue="0" maxValue="8"/>
    </cacheField>
    <cacheField name="SD4" numFmtId="0">
      <sharedItems containsSemiMixedTypes="0" containsString="0" containsNumber="1" containsInteger="1" minValue="0" maxValue="13"/>
    </cacheField>
    <cacheField name="Z" numFmtId="0">
      <sharedItems containsSemiMixedTypes="0" containsString="0" containsNumber="1" containsInteger="1" minValue="1" maxValue="1"/>
    </cacheField>
    <cacheField name="V" numFmtId="0">
      <sharedItems containsSemiMixedTypes="0" containsString="0" containsNumber="1" containsInteger="1" minValue="0" maxValue="1"/>
    </cacheField>
    <cacheField name="R" numFmtId="0">
      <sharedItems containsSemiMixedTypes="0" containsString="0" containsNumber="1" containsInteger="1" minValue="0" maxValue="1"/>
    </cacheField>
    <cacheField name="P" numFmtId="0">
      <sharedItems containsSemiMixedTypes="0" containsString="0" containsNumber="1" containsInteger="1" minValue="0" maxValue="1"/>
    </cacheField>
    <cacheField name="VB" numFmtId="0">
      <sharedItems containsSemiMixedTypes="0" containsString="0" containsNumber="1" containsInteger="1" minValue="0" maxValue="8"/>
    </cacheField>
    <cacheField name="OB" numFmtId="0">
      <sharedItems containsSemiMixedTypes="0" containsString="0" containsNumber="1" containsInteger="1" minValue="0" maxValue="13"/>
    </cacheField>
    <cacheField name="B" numFmtId="0">
      <sharedItems containsSemiMixedTypes="0" containsString="0" containsNumber="1" containsInteger="1" minValue="0" maxValue="3"/>
    </cacheField>
    <cacheField name="BP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ostelecký Zdeněk" refreshedDate="42541.365251620373" createdVersion="4" refreshedVersion="4" minRefreshableVersion="3" recordCount="182">
  <cacheSource type="worksheet">
    <worksheetSource ref="A6:L188" sheet="DATA"/>
  </cacheSource>
  <cacheFields count="12">
    <cacheField name="KOD 1" numFmtId="0">
      <sharedItems/>
    </cacheField>
    <cacheField name="ODDÍL 1" numFmtId="0">
      <sharedItems count="14">
        <s v="Třebětice"/>
        <s v="Chlum u Tř."/>
        <s v="K.Řečice"/>
        <s v="Suchdol n.L."/>
        <s v="Břilice"/>
        <s v="N.Včelnice"/>
        <s v="Č.Velenice"/>
        <s v="Olešnice"/>
        <s v="Borovany"/>
        <s v="H.Stropnice"/>
        <s v="N.Bystřice"/>
        <s v="D.Bukovsko"/>
        <s v="Lišov"/>
        <s v="Lomnice n.L."/>
      </sharedItems>
    </cacheField>
    <cacheField name="SD1" numFmtId="0">
      <sharedItems containsSemiMixedTypes="0" containsString="0" containsNumber="1" containsInteger="1" minValue="0" maxValue="13"/>
    </cacheField>
    <cacheField name="SD2" numFmtId="0">
      <sharedItems containsSemiMixedTypes="0" containsString="0" containsNumber="1" containsInteger="1" minValue="0" maxValue="8"/>
    </cacheField>
    <cacheField name="Z" numFmtId="0">
      <sharedItems containsSemiMixedTypes="0" containsString="0" containsNumber="1" containsInteger="1" minValue="1" maxValue="1"/>
    </cacheField>
    <cacheField name="V" numFmtId="0">
      <sharedItems containsSemiMixedTypes="0" containsString="0" containsNumber="1" containsInteger="1" minValue="0" maxValue="1"/>
    </cacheField>
    <cacheField name="R" numFmtId="0">
      <sharedItems containsSemiMixedTypes="0" containsString="0" containsNumber="1" containsInteger="1" minValue="0" maxValue="1"/>
    </cacheField>
    <cacheField name="P" numFmtId="0">
      <sharedItems containsSemiMixedTypes="0" containsString="0" containsNumber="1" containsInteger="1" minValue="0" maxValue="1"/>
    </cacheField>
    <cacheField name="VB" numFmtId="0">
      <sharedItems containsSemiMixedTypes="0" containsString="0" containsNumber="1" containsInteger="1" minValue="0" maxValue="13"/>
    </cacheField>
    <cacheField name="OB" numFmtId="0">
      <sharedItems containsSemiMixedTypes="0" containsString="0" containsNumber="1" containsInteger="1" minValue="0" maxValue="8"/>
    </cacheField>
    <cacheField name="B" numFmtId="0">
      <sharedItems containsSemiMixedTypes="0" containsString="0" containsNumber="1" containsInteger="1" minValue="0" maxValue="3"/>
    </cacheField>
    <cacheField name="BP" numFmtId="0">
      <sharedItems containsSemiMixedTypes="0" containsString="0" containsNumber="1" containsInteger="1" minValue="-3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ostelecký Zdeněk" refreshedDate="42541.365251736112" createdVersion="4" refreshedVersion="4" minRefreshableVersion="3" recordCount="91">
  <cacheSource type="worksheet">
    <worksheetSource ref="AY6:BJ97" sheet="DATA"/>
  </cacheSource>
  <cacheFields count="12">
    <cacheField name="KOD 1" numFmtId="0">
      <sharedItems/>
    </cacheField>
    <cacheField name="ODDÍL 1" numFmtId="0">
      <sharedItems count="14">
        <s v="Lomnice n.L."/>
        <s v="Č.Velenice"/>
        <s v="N.Včelnice"/>
        <s v="Břilice"/>
        <s v="Suchdol n.L."/>
        <s v="K.Řečice"/>
        <s v="Chlum u Tř."/>
        <s v="Třebětice"/>
        <s v="Lišov"/>
        <s v="D.Bukovsko"/>
        <s v="N.Bystřice"/>
        <s v="H.Stropnice"/>
        <s v="Borovany"/>
        <s v="Olešnice"/>
      </sharedItems>
    </cacheField>
    <cacheField name="SD1" numFmtId="0">
      <sharedItems containsSemiMixedTypes="0" containsString="0" containsNumber="1" containsInteger="1" minValue="0" maxValue="13"/>
    </cacheField>
    <cacheField name="SD2" numFmtId="0">
      <sharedItems containsSemiMixedTypes="0" containsString="0" containsNumber="1" containsInteger="1" minValue="0" maxValue="7"/>
    </cacheField>
    <cacheField name="Z" numFmtId="0">
      <sharedItems containsSemiMixedTypes="0" containsString="0" containsNumber="1" containsInteger="1" minValue="1" maxValue="1"/>
    </cacheField>
    <cacheField name="V" numFmtId="0">
      <sharedItems containsSemiMixedTypes="0" containsString="0" containsNumber="1" containsInteger="1" minValue="0" maxValue="1"/>
    </cacheField>
    <cacheField name="R" numFmtId="0">
      <sharedItems containsSemiMixedTypes="0" containsString="0" containsNumber="1" containsInteger="1" minValue="0" maxValue="1"/>
    </cacheField>
    <cacheField name="P" numFmtId="0">
      <sharedItems containsSemiMixedTypes="0" containsString="0" containsNumber="1" containsInteger="1" minValue="0" maxValue="1"/>
    </cacheField>
    <cacheField name="VB" numFmtId="0">
      <sharedItems containsSemiMixedTypes="0" containsString="0" containsNumber="1" containsInteger="1" minValue="0" maxValue="13"/>
    </cacheField>
    <cacheField name="OB" numFmtId="0">
      <sharedItems containsSemiMixedTypes="0" containsString="0" containsNumber="1" containsInteger="1" minValue="0" maxValue="7"/>
    </cacheField>
    <cacheField name="B" numFmtId="0">
      <sharedItems containsSemiMixedTypes="0" containsString="0" containsNumber="1" containsInteger="1" minValue="0" maxValue="3"/>
    </cacheField>
    <cacheField name="BP" numFmtId="0">
      <sharedItems containsSemiMixedTypes="0" containsString="0" containsNumber="1" containsInteger="1" minValue="-3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Kostelecký Zdeněk" refreshedDate="42541.365251967596" createdVersion="4" refreshedVersion="4" minRefreshableVersion="3" recordCount="91">
  <cacheSource type="worksheet">
    <worksheetSource ref="BL6:BV97" sheet="DATA"/>
  </cacheSource>
  <cacheFields count="11">
    <cacheField name="ODDÍL2" numFmtId="0">
      <sharedItems count="14">
        <s v="Olešnice"/>
        <s v="Borovany"/>
        <s v="H.Stropnice"/>
        <s v="N.Bystřice"/>
        <s v="D.Bukovsko"/>
        <s v="Lišov"/>
        <s v="Třebětice"/>
        <s v="Lomnice n.L."/>
        <s v="K.Řečice"/>
        <s v="Suchdol n.L."/>
        <s v="Břilice"/>
        <s v="N.Včelnice"/>
        <s v="Č.Velenice"/>
        <s v="Chlum u Tř."/>
      </sharedItems>
    </cacheField>
    <cacheField name="SD3" numFmtId="0">
      <sharedItems containsSemiMixedTypes="0" containsString="0" containsNumber="1" containsInteger="1" minValue="0" maxValue="7"/>
    </cacheField>
    <cacheField name="SD4" numFmtId="0">
      <sharedItems containsSemiMixedTypes="0" containsString="0" containsNumber="1" containsInteger="1" minValue="0" maxValue="13"/>
    </cacheField>
    <cacheField name="Z" numFmtId="0">
      <sharedItems containsSemiMixedTypes="0" containsString="0" containsNumber="1" containsInteger="1" minValue="1" maxValue="1"/>
    </cacheField>
    <cacheField name="V" numFmtId="0">
      <sharedItems containsSemiMixedTypes="0" containsString="0" containsNumber="1" containsInteger="1" minValue="0" maxValue="1"/>
    </cacheField>
    <cacheField name="R" numFmtId="0">
      <sharedItems containsSemiMixedTypes="0" containsString="0" containsNumber="1" containsInteger="1" minValue="0" maxValue="1"/>
    </cacheField>
    <cacheField name="P" numFmtId="0">
      <sharedItems containsSemiMixedTypes="0" containsString="0" containsNumber="1" containsInteger="1" minValue="0" maxValue="1"/>
    </cacheField>
    <cacheField name="VB" numFmtId="0">
      <sharedItems containsSemiMixedTypes="0" containsString="0" containsNumber="1" containsInteger="1" minValue="0" maxValue="7"/>
    </cacheField>
    <cacheField name="OB" numFmtId="0">
      <sharedItems containsSemiMixedTypes="0" containsString="0" containsNumber="1" containsInteger="1" minValue="0" maxValue="13"/>
    </cacheField>
    <cacheField name="B" numFmtId="0">
      <sharedItems containsSemiMixedTypes="0" containsString="0" containsNumber="1" containsInteger="1" minValue="0" maxValue="3"/>
    </cacheField>
    <cacheField name="BP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Kostelecký Zdeněk" refreshedDate="42541.365252314812" createdVersion="4" refreshedVersion="4" minRefreshableVersion="3" recordCount="91">
  <cacheSource type="worksheet">
    <worksheetSource ref="A6:L97" sheet="DATA"/>
  </cacheSource>
  <cacheFields count="12">
    <cacheField name="KOD 1" numFmtId="0">
      <sharedItems/>
    </cacheField>
    <cacheField name="ODDÍL 1" numFmtId="0">
      <sharedItems count="14">
        <s v="Třebětice"/>
        <s v="Chlum u Tř."/>
        <s v="K.Řečice"/>
        <s v="Suchdol n.L."/>
        <s v="Břilice"/>
        <s v="N.Včelnice"/>
        <s v="Č.Velenice"/>
        <s v="Olešnice"/>
        <s v="Borovany"/>
        <s v="H.Stropnice"/>
        <s v="N.Bystřice"/>
        <s v="D.Bukovsko"/>
        <s v="Lišov"/>
        <s v="Lomnice n.L."/>
      </sharedItems>
    </cacheField>
    <cacheField name="SD1" numFmtId="0">
      <sharedItems containsSemiMixedTypes="0" containsString="0" containsNumber="1" containsInteger="1" minValue="0" maxValue="10"/>
    </cacheField>
    <cacheField name="SD2" numFmtId="0">
      <sharedItems containsSemiMixedTypes="0" containsString="0" containsNumber="1" containsInteger="1" minValue="0" maxValue="8"/>
    </cacheField>
    <cacheField name="Z" numFmtId="0">
      <sharedItems containsSemiMixedTypes="0" containsString="0" containsNumber="1" containsInteger="1" minValue="1" maxValue="1"/>
    </cacheField>
    <cacheField name="V" numFmtId="0">
      <sharedItems containsSemiMixedTypes="0" containsString="0" containsNumber="1" containsInteger="1" minValue="0" maxValue="1"/>
    </cacheField>
    <cacheField name="R" numFmtId="0">
      <sharedItems containsSemiMixedTypes="0" containsString="0" containsNumber="1" containsInteger="1" minValue="0" maxValue="1"/>
    </cacheField>
    <cacheField name="P" numFmtId="0">
      <sharedItems containsSemiMixedTypes="0" containsString="0" containsNumber="1" containsInteger="1" minValue="0" maxValue="1"/>
    </cacheField>
    <cacheField name="VB" numFmtId="0">
      <sharedItems containsSemiMixedTypes="0" containsString="0" containsNumber="1" containsInteger="1" minValue="0" maxValue="10"/>
    </cacheField>
    <cacheField name="OB" numFmtId="0">
      <sharedItems containsSemiMixedTypes="0" containsString="0" containsNumber="1" containsInteger="1" minValue="0" maxValue="8"/>
    </cacheField>
    <cacheField name="B" numFmtId="0">
      <sharedItems containsSemiMixedTypes="0" containsString="0" containsNumber="1" containsInteger="1" minValue="0" maxValue="3"/>
    </cacheField>
    <cacheField name="BP" numFmtId="0">
      <sharedItems containsSemiMixedTypes="0" containsString="0" containsNumber="1" containsInteger="1" minValue="-3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Kostelecký Zdeněk" refreshedDate="42541.365252314812" createdVersion="4" refreshedVersion="4" minRefreshableVersion="3" recordCount="91">
  <cacheSource type="worksheet">
    <worksheetSource ref="N6:X97" sheet="DATA"/>
  </cacheSource>
  <cacheFields count="11">
    <cacheField name="ODDÍL2" numFmtId="0">
      <sharedItems count="14">
        <s v="Lomnice n.L."/>
        <s v="Lišov"/>
        <s v="D.Bukovsko"/>
        <s v="N.Bystřice"/>
        <s v="H.Stropnice"/>
        <s v="Borovany"/>
        <s v="Olešnice"/>
        <s v="Č.Velenice"/>
        <s v="N.Včelnice"/>
        <s v="Břilice"/>
        <s v="Suchdol n.L."/>
        <s v="K.Řečice"/>
        <s v="Chlum u Tř."/>
        <s v="Třebětice"/>
      </sharedItems>
    </cacheField>
    <cacheField name="SD3" numFmtId="0">
      <sharedItems containsSemiMixedTypes="0" containsString="0" containsNumber="1" containsInteger="1" minValue="0" maxValue="8"/>
    </cacheField>
    <cacheField name="SD4" numFmtId="0">
      <sharedItems containsSemiMixedTypes="0" containsString="0" containsNumber="1" containsInteger="1" minValue="0" maxValue="10"/>
    </cacheField>
    <cacheField name="Z" numFmtId="0">
      <sharedItems containsSemiMixedTypes="0" containsString="0" containsNumber="1" containsInteger="1" minValue="1" maxValue="1"/>
    </cacheField>
    <cacheField name="V" numFmtId="0">
      <sharedItems containsSemiMixedTypes="0" containsString="0" containsNumber="1" containsInteger="1" minValue="0" maxValue="1"/>
    </cacheField>
    <cacheField name="R" numFmtId="0">
      <sharedItems containsSemiMixedTypes="0" containsString="0" containsNumber="1" containsInteger="1" minValue="0" maxValue="1"/>
    </cacheField>
    <cacheField name="P" numFmtId="0">
      <sharedItems containsSemiMixedTypes="0" containsString="0" containsNumber="1" containsInteger="1" minValue="0" maxValue="1"/>
    </cacheField>
    <cacheField name="VB" numFmtId="0">
      <sharedItems containsSemiMixedTypes="0" containsString="0" containsNumber="1" containsInteger="1" minValue="0" maxValue="8"/>
    </cacheField>
    <cacheField name="OB" numFmtId="0">
      <sharedItems containsSemiMixedTypes="0" containsString="0" containsNumber="1" containsInteger="1" minValue="0" maxValue="10"/>
    </cacheField>
    <cacheField name="B" numFmtId="0">
      <sharedItems containsSemiMixedTypes="0" containsString="0" containsNumber="1" containsInteger="1" minValue="0" maxValue="3"/>
    </cacheField>
    <cacheField name="BP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">
  <r>
    <x v="0"/>
    <n v="2"/>
    <n v="0"/>
    <n v="1"/>
    <n v="1"/>
    <n v="0"/>
    <n v="0"/>
    <n v="2"/>
    <n v="0"/>
    <n v="3"/>
    <n v="3"/>
  </r>
  <r>
    <x v="1"/>
    <n v="2"/>
    <n v="2"/>
    <n v="1"/>
    <n v="0"/>
    <n v="1"/>
    <n v="0"/>
    <n v="2"/>
    <n v="2"/>
    <n v="1"/>
    <n v="1"/>
  </r>
  <r>
    <x v="2"/>
    <n v="1"/>
    <n v="6"/>
    <n v="1"/>
    <n v="0"/>
    <n v="0"/>
    <n v="1"/>
    <n v="1"/>
    <n v="6"/>
    <n v="0"/>
    <n v="0"/>
  </r>
  <r>
    <x v="3"/>
    <n v="1"/>
    <n v="1"/>
    <n v="1"/>
    <n v="0"/>
    <n v="1"/>
    <n v="0"/>
    <n v="1"/>
    <n v="1"/>
    <n v="1"/>
    <n v="1"/>
  </r>
  <r>
    <x v="4"/>
    <n v="0"/>
    <n v="4"/>
    <n v="1"/>
    <n v="0"/>
    <n v="0"/>
    <n v="1"/>
    <n v="0"/>
    <n v="4"/>
    <n v="0"/>
    <n v="0"/>
  </r>
  <r>
    <x v="5"/>
    <n v="2"/>
    <n v="10"/>
    <n v="1"/>
    <n v="0"/>
    <n v="0"/>
    <n v="1"/>
    <n v="2"/>
    <n v="10"/>
    <n v="0"/>
    <n v="0"/>
  </r>
  <r>
    <x v="6"/>
    <n v="4"/>
    <n v="3"/>
    <n v="1"/>
    <n v="1"/>
    <n v="0"/>
    <n v="0"/>
    <n v="4"/>
    <n v="3"/>
    <n v="3"/>
    <n v="3"/>
  </r>
  <r>
    <x v="0"/>
    <n v="2"/>
    <n v="1"/>
    <n v="1"/>
    <n v="1"/>
    <n v="0"/>
    <n v="0"/>
    <n v="2"/>
    <n v="1"/>
    <n v="3"/>
    <n v="3"/>
  </r>
  <r>
    <x v="7"/>
    <n v="8"/>
    <n v="1"/>
    <n v="1"/>
    <n v="1"/>
    <n v="0"/>
    <n v="0"/>
    <n v="8"/>
    <n v="1"/>
    <n v="3"/>
    <n v="3"/>
  </r>
  <r>
    <x v="8"/>
    <n v="4"/>
    <n v="1"/>
    <n v="1"/>
    <n v="1"/>
    <n v="0"/>
    <n v="0"/>
    <n v="4"/>
    <n v="1"/>
    <n v="3"/>
    <n v="3"/>
  </r>
  <r>
    <x v="9"/>
    <n v="1"/>
    <n v="4"/>
    <n v="1"/>
    <n v="0"/>
    <n v="0"/>
    <n v="1"/>
    <n v="1"/>
    <n v="4"/>
    <n v="0"/>
    <n v="0"/>
  </r>
  <r>
    <x v="10"/>
    <n v="2"/>
    <n v="2"/>
    <n v="1"/>
    <n v="0"/>
    <n v="1"/>
    <n v="0"/>
    <n v="2"/>
    <n v="2"/>
    <n v="1"/>
    <n v="1"/>
  </r>
  <r>
    <x v="11"/>
    <n v="2"/>
    <n v="5"/>
    <n v="1"/>
    <n v="0"/>
    <n v="0"/>
    <n v="1"/>
    <n v="2"/>
    <n v="5"/>
    <n v="0"/>
    <n v="0"/>
  </r>
  <r>
    <x v="12"/>
    <n v="1"/>
    <n v="5"/>
    <n v="1"/>
    <n v="0"/>
    <n v="0"/>
    <n v="1"/>
    <n v="1"/>
    <n v="5"/>
    <n v="0"/>
    <n v="0"/>
  </r>
  <r>
    <x v="12"/>
    <n v="0"/>
    <n v="3"/>
    <n v="1"/>
    <n v="0"/>
    <n v="0"/>
    <n v="1"/>
    <n v="0"/>
    <n v="3"/>
    <n v="0"/>
    <n v="0"/>
  </r>
  <r>
    <x v="13"/>
    <n v="1"/>
    <n v="3"/>
    <n v="1"/>
    <n v="0"/>
    <n v="0"/>
    <n v="1"/>
    <n v="1"/>
    <n v="3"/>
    <n v="0"/>
    <n v="0"/>
  </r>
  <r>
    <x v="1"/>
    <n v="1"/>
    <n v="2"/>
    <n v="1"/>
    <n v="0"/>
    <n v="0"/>
    <n v="1"/>
    <n v="1"/>
    <n v="2"/>
    <n v="0"/>
    <n v="0"/>
  </r>
  <r>
    <x v="2"/>
    <n v="2"/>
    <n v="2"/>
    <n v="1"/>
    <n v="0"/>
    <n v="1"/>
    <n v="0"/>
    <n v="2"/>
    <n v="2"/>
    <n v="1"/>
    <n v="1"/>
  </r>
  <r>
    <x v="3"/>
    <n v="1"/>
    <n v="5"/>
    <n v="1"/>
    <n v="0"/>
    <n v="0"/>
    <n v="1"/>
    <n v="1"/>
    <n v="5"/>
    <n v="0"/>
    <n v="0"/>
  </r>
  <r>
    <x v="4"/>
    <n v="1"/>
    <n v="5"/>
    <n v="1"/>
    <n v="0"/>
    <n v="0"/>
    <n v="1"/>
    <n v="1"/>
    <n v="5"/>
    <n v="0"/>
    <n v="0"/>
  </r>
  <r>
    <x v="5"/>
    <n v="2"/>
    <n v="0"/>
    <n v="1"/>
    <n v="1"/>
    <n v="0"/>
    <n v="0"/>
    <n v="2"/>
    <n v="0"/>
    <n v="3"/>
    <n v="3"/>
  </r>
  <r>
    <x v="0"/>
    <n v="4"/>
    <n v="0"/>
    <n v="1"/>
    <n v="1"/>
    <n v="0"/>
    <n v="0"/>
    <n v="4"/>
    <n v="0"/>
    <n v="3"/>
    <n v="3"/>
  </r>
  <r>
    <x v="6"/>
    <n v="2"/>
    <n v="3"/>
    <n v="1"/>
    <n v="0"/>
    <n v="0"/>
    <n v="1"/>
    <n v="2"/>
    <n v="3"/>
    <n v="0"/>
    <n v="0"/>
  </r>
  <r>
    <x v="7"/>
    <n v="3"/>
    <n v="6"/>
    <n v="1"/>
    <n v="0"/>
    <n v="0"/>
    <n v="1"/>
    <n v="3"/>
    <n v="6"/>
    <n v="0"/>
    <n v="0"/>
  </r>
  <r>
    <x v="8"/>
    <n v="3"/>
    <n v="1"/>
    <n v="1"/>
    <n v="1"/>
    <n v="0"/>
    <n v="0"/>
    <n v="3"/>
    <n v="1"/>
    <n v="3"/>
    <n v="3"/>
  </r>
  <r>
    <x v="9"/>
    <n v="0"/>
    <n v="2"/>
    <n v="1"/>
    <n v="0"/>
    <n v="0"/>
    <n v="1"/>
    <n v="0"/>
    <n v="2"/>
    <n v="0"/>
    <n v="0"/>
  </r>
  <r>
    <x v="10"/>
    <n v="0"/>
    <n v="2"/>
    <n v="1"/>
    <n v="0"/>
    <n v="0"/>
    <n v="1"/>
    <n v="0"/>
    <n v="2"/>
    <n v="0"/>
    <n v="0"/>
  </r>
  <r>
    <x v="11"/>
    <n v="2"/>
    <n v="1"/>
    <n v="1"/>
    <n v="1"/>
    <n v="0"/>
    <n v="0"/>
    <n v="2"/>
    <n v="1"/>
    <n v="3"/>
    <n v="3"/>
  </r>
  <r>
    <x v="11"/>
    <n v="1"/>
    <n v="2"/>
    <n v="1"/>
    <n v="0"/>
    <n v="0"/>
    <n v="1"/>
    <n v="1"/>
    <n v="2"/>
    <n v="0"/>
    <n v="0"/>
  </r>
  <r>
    <x v="12"/>
    <n v="2"/>
    <n v="4"/>
    <n v="1"/>
    <n v="0"/>
    <n v="0"/>
    <n v="1"/>
    <n v="2"/>
    <n v="4"/>
    <n v="0"/>
    <n v="0"/>
  </r>
  <r>
    <x v="13"/>
    <n v="2"/>
    <n v="1"/>
    <n v="1"/>
    <n v="1"/>
    <n v="0"/>
    <n v="0"/>
    <n v="2"/>
    <n v="1"/>
    <n v="3"/>
    <n v="3"/>
  </r>
  <r>
    <x v="1"/>
    <n v="4"/>
    <n v="4"/>
    <n v="1"/>
    <n v="0"/>
    <n v="1"/>
    <n v="0"/>
    <n v="4"/>
    <n v="4"/>
    <n v="1"/>
    <n v="1"/>
  </r>
  <r>
    <x v="2"/>
    <n v="0"/>
    <n v="0"/>
    <n v="1"/>
    <n v="0"/>
    <n v="1"/>
    <n v="0"/>
    <n v="0"/>
    <n v="0"/>
    <n v="1"/>
    <n v="1"/>
  </r>
  <r>
    <x v="3"/>
    <n v="3"/>
    <n v="2"/>
    <n v="1"/>
    <n v="1"/>
    <n v="0"/>
    <n v="0"/>
    <n v="3"/>
    <n v="2"/>
    <n v="3"/>
    <n v="3"/>
  </r>
  <r>
    <x v="4"/>
    <n v="1"/>
    <n v="5"/>
    <n v="1"/>
    <n v="0"/>
    <n v="0"/>
    <n v="1"/>
    <n v="1"/>
    <n v="5"/>
    <n v="0"/>
    <n v="0"/>
  </r>
  <r>
    <x v="0"/>
    <n v="1"/>
    <n v="1"/>
    <n v="1"/>
    <n v="0"/>
    <n v="1"/>
    <n v="0"/>
    <n v="1"/>
    <n v="1"/>
    <n v="1"/>
    <n v="1"/>
  </r>
  <r>
    <x v="5"/>
    <n v="0"/>
    <n v="5"/>
    <n v="1"/>
    <n v="0"/>
    <n v="0"/>
    <n v="1"/>
    <n v="0"/>
    <n v="5"/>
    <n v="0"/>
    <n v="0"/>
  </r>
  <r>
    <x v="6"/>
    <n v="1"/>
    <n v="2"/>
    <n v="1"/>
    <n v="0"/>
    <n v="0"/>
    <n v="1"/>
    <n v="1"/>
    <n v="2"/>
    <n v="0"/>
    <n v="0"/>
  </r>
  <r>
    <x v="7"/>
    <n v="0"/>
    <n v="3"/>
    <n v="1"/>
    <n v="0"/>
    <n v="0"/>
    <n v="1"/>
    <n v="0"/>
    <n v="3"/>
    <n v="0"/>
    <n v="0"/>
  </r>
  <r>
    <x v="8"/>
    <n v="4"/>
    <n v="1"/>
    <n v="1"/>
    <n v="1"/>
    <n v="0"/>
    <n v="0"/>
    <n v="4"/>
    <n v="1"/>
    <n v="3"/>
    <n v="3"/>
  </r>
  <r>
    <x v="9"/>
    <n v="5"/>
    <n v="1"/>
    <n v="1"/>
    <n v="1"/>
    <n v="0"/>
    <n v="0"/>
    <n v="5"/>
    <n v="1"/>
    <n v="3"/>
    <n v="3"/>
  </r>
  <r>
    <x v="10"/>
    <n v="1"/>
    <n v="0"/>
    <n v="1"/>
    <n v="1"/>
    <n v="0"/>
    <n v="0"/>
    <n v="1"/>
    <n v="0"/>
    <n v="3"/>
    <n v="3"/>
  </r>
  <r>
    <x v="10"/>
    <n v="1"/>
    <n v="2"/>
    <n v="1"/>
    <n v="0"/>
    <n v="0"/>
    <n v="1"/>
    <n v="1"/>
    <n v="2"/>
    <n v="0"/>
    <n v="0"/>
  </r>
  <r>
    <x v="11"/>
    <n v="1"/>
    <n v="1"/>
    <n v="1"/>
    <n v="0"/>
    <n v="1"/>
    <n v="0"/>
    <n v="1"/>
    <n v="1"/>
    <n v="1"/>
    <n v="1"/>
  </r>
  <r>
    <x v="12"/>
    <n v="0"/>
    <n v="6"/>
    <n v="1"/>
    <n v="0"/>
    <n v="0"/>
    <n v="1"/>
    <n v="0"/>
    <n v="6"/>
    <n v="0"/>
    <n v="0"/>
  </r>
  <r>
    <x v="13"/>
    <n v="3"/>
    <n v="0"/>
    <n v="1"/>
    <n v="1"/>
    <n v="0"/>
    <n v="0"/>
    <n v="3"/>
    <n v="0"/>
    <n v="3"/>
    <n v="3"/>
  </r>
  <r>
    <x v="1"/>
    <n v="4"/>
    <n v="1"/>
    <n v="1"/>
    <n v="1"/>
    <n v="0"/>
    <n v="0"/>
    <n v="4"/>
    <n v="1"/>
    <n v="3"/>
    <n v="3"/>
  </r>
  <r>
    <x v="2"/>
    <n v="4"/>
    <n v="0"/>
    <n v="1"/>
    <n v="1"/>
    <n v="0"/>
    <n v="0"/>
    <n v="4"/>
    <n v="0"/>
    <n v="3"/>
    <n v="3"/>
  </r>
  <r>
    <x v="3"/>
    <n v="2"/>
    <n v="1"/>
    <n v="1"/>
    <n v="1"/>
    <n v="0"/>
    <n v="0"/>
    <n v="2"/>
    <n v="1"/>
    <n v="3"/>
    <n v="3"/>
  </r>
  <r>
    <x v="0"/>
    <n v="4"/>
    <n v="1"/>
    <n v="1"/>
    <n v="1"/>
    <n v="0"/>
    <n v="0"/>
    <n v="4"/>
    <n v="1"/>
    <n v="3"/>
    <n v="3"/>
  </r>
  <r>
    <x v="4"/>
    <n v="0"/>
    <n v="3"/>
    <n v="1"/>
    <n v="0"/>
    <n v="0"/>
    <n v="1"/>
    <n v="0"/>
    <n v="3"/>
    <n v="0"/>
    <n v="0"/>
  </r>
  <r>
    <x v="5"/>
    <n v="0"/>
    <n v="8"/>
    <n v="1"/>
    <n v="0"/>
    <n v="0"/>
    <n v="1"/>
    <n v="0"/>
    <n v="8"/>
    <n v="0"/>
    <n v="0"/>
  </r>
  <r>
    <x v="6"/>
    <n v="2"/>
    <n v="2"/>
    <n v="1"/>
    <n v="0"/>
    <n v="1"/>
    <n v="0"/>
    <n v="2"/>
    <n v="2"/>
    <n v="1"/>
    <n v="1"/>
  </r>
  <r>
    <x v="7"/>
    <n v="0"/>
    <n v="2"/>
    <n v="1"/>
    <n v="0"/>
    <n v="0"/>
    <n v="1"/>
    <n v="0"/>
    <n v="2"/>
    <n v="0"/>
    <n v="0"/>
  </r>
  <r>
    <x v="8"/>
    <n v="1"/>
    <n v="1"/>
    <n v="1"/>
    <n v="0"/>
    <n v="1"/>
    <n v="0"/>
    <n v="1"/>
    <n v="1"/>
    <n v="1"/>
    <n v="1"/>
  </r>
  <r>
    <x v="9"/>
    <n v="0"/>
    <n v="1"/>
    <n v="1"/>
    <n v="0"/>
    <n v="0"/>
    <n v="1"/>
    <n v="0"/>
    <n v="1"/>
    <n v="0"/>
    <n v="0"/>
  </r>
  <r>
    <x v="9"/>
    <n v="2"/>
    <n v="2"/>
    <n v="1"/>
    <n v="0"/>
    <n v="1"/>
    <n v="0"/>
    <n v="2"/>
    <n v="2"/>
    <n v="1"/>
    <n v="1"/>
  </r>
  <r>
    <x v="10"/>
    <n v="2"/>
    <n v="2"/>
    <n v="1"/>
    <n v="0"/>
    <n v="1"/>
    <n v="0"/>
    <n v="2"/>
    <n v="2"/>
    <n v="1"/>
    <n v="1"/>
  </r>
  <r>
    <x v="11"/>
    <n v="0"/>
    <n v="3"/>
    <n v="1"/>
    <n v="0"/>
    <n v="0"/>
    <n v="1"/>
    <n v="0"/>
    <n v="3"/>
    <n v="0"/>
    <n v="0"/>
  </r>
  <r>
    <x v="12"/>
    <n v="4"/>
    <n v="3"/>
    <n v="1"/>
    <n v="1"/>
    <n v="0"/>
    <n v="0"/>
    <n v="4"/>
    <n v="3"/>
    <n v="3"/>
    <n v="3"/>
  </r>
  <r>
    <x v="13"/>
    <n v="4"/>
    <n v="2"/>
    <n v="1"/>
    <n v="1"/>
    <n v="0"/>
    <n v="0"/>
    <n v="4"/>
    <n v="2"/>
    <n v="3"/>
    <n v="3"/>
  </r>
  <r>
    <x v="1"/>
    <n v="3"/>
    <n v="1"/>
    <n v="1"/>
    <n v="1"/>
    <n v="0"/>
    <n v="0"/>
    <n v="3"/>
    <n v="1"/>
    <n v="3"/>
    <n v="3"/>
  </r>
  <r>
    <x v="2"/>
    <n v="0"/>
    <n v="2"/>
    <n v="1"/>
    <n v="0"/>
    <n v="0"/>
    <n v="1"/>
    <n v="0"/>
    <n v="2"/>
    <n v="0"/>
    <n v="0"/>
  </r>
  <r>
    <x v="0"/>
    <n v="0"/>
    <n v="4"/>
    <n v="1"/>
    <n v="0"/>
    <n v="0"/>
    <n v="1"/>
    <n v="0"/>
    <n v="4"/>
    <n v="0"/>
    <n v="0"/>
  </r>
  <r>
    <x v="3"/>
    <n v="2"/>
    <n v="1"/>
    <n v="1"/>
    <n v="1"/>
    <n v="0"/>
    <n v="0"/>
    <n v="2"/>
    <n v="1"/>
    <n v="3"/>
    <n v="3"/>
  </r>
  <r>
    <x v="4"/>
    <n v="1"/>
    <n v="8"/>
    <n v="1"/>
    <n v="0"/>
    <n v="0"/>
    <n v="1"/>
    <n v="1"/>
    <n v="8"/>
    <n v="0"/>
    <n v="0"/>
  </r>
  <r>
    <x v="5"/>
    <n v="1"/>
    <n v="5"/>
    <n v="1"/>
    <n v="0"/>
    <n v="0"/>
    <n v="1"/>
    <n v="1"/>
    <n v="5"/>
    <n v="0"/>
    <n v="0"/>
  </r>
  <r>
    <x v="6"/>
    <n v="3"/>
    <n v="0"/>
    <n v="1"/>
    <n v="1"/>
    <n v="0"/>
    <n v="0"/>
    <n v="3"/>
    <n v="0"/>
    <n v="3"/>
    <n v="3"/>
  </r>
  <r>
    <x v="7"/>
    <n v="1"/>
    <n v="3"/>
    <n v="1"/>
    <n v="0"/>
    <n v="0"/>
    <n v="1"/>
    <n v="1"/>
    <n v="3"/>
    <n v="0"/>
    <n v="0"/>
  </r>
  <r>
    <x v="8"/>
    <n v="3"/>
    <n v="0"/>
    <n v="1"/>
    <n v="1"/>
    <n v="0"/>
    <n v="0"/>
    <n v="3"/>
    <n v="0"/>
    <n v="3"/>
    <n v="3"/>
  </r>
  <r>
    <x v="8"/>
    <n v="2"/>
    <n v="1"/>
    <n v="1"/>
    <n v="1"/>
    <n v="0"/>
    <n v="0"/>
    <n v="2"/>
    <n v="1"/>
    <n v="3"/>
    <n v="3"/>
  </r>
  <r>
    <x v="9"/>
    <n v="2"/>
    <n v="0"/>
    <n v="1"/>
    <n v="1"/>
    <n v="0"/>
    <n v="0"/>
    <n v="2"/>
    <n v="0"/>
    <n v="3"/>
    <n v="3"/>
  </r>
  <r>
    <x v="10"/>
    <n v="0"/>
    <n v="2"/>
    <n v="1"/>
    <n v="0"/>
    <n v="0"/>
    <n v="1"/>
    <n v="0"/>
    <n v="2"/>
    <n v="0"/>
    <n v="0"/>
  </r>
  <r>
    <x v="11"/>
    <n v="1"/>
    <n v="1"/>
    <n v="1"/>
    <n v="0"/>
    <n v="1"/>
    <n v="0"/>
    <n v="1"/>
    <n v="1"/>
    <n v="1"/>
    <n v="1"/>
  </r>
  <r>
    <x v="12"/>
    <n v="0"/>
    <n v="5"/>
    <n v="1"/>
    <n v="0"/>
    <n v="0"/>
    <n v="1"/>
    <n v="0"/>
    <n v="5"/>
    <n v="0"/>
    <n v="0"/>
  </r>
  <r>
    <x v="13"/>
    <n v="2"/>
    <n v="2"/>
    <n v="1"/>
    <n v="0"/>
    <n v="1"/>
    <n v="0"/>
    <n v="2"/>
    <n v="2"/>
    <n v="1"/>
    <n v="1"/>
  </r>
  <r>
    <x v="1"/>
    <n v="2"/>
    <n v="4"/>
    <n v="1"/>
    <n v="0"/>
    <n v="0"/>
    <n v="1"/>
    <n v="2"/>
    <n v="4"/>
    <n v="0"/>
    <n v="0"/>
  </r>
  <r>
    <x v="0"/>
    <n v="0"/>
    <n v="1"/>
    <n v="1"/>
    <n v="0"/>
    <n v="0"/>
    <n v="1"/>
    <n v="0"/>
    <n v="1"/>
    <n v="0"/>
    <n v="0"/>
  </r>
  <r>
    <x v="2"/>
    <n v="0"/>
    <n v="3"/>
    <n v="1"/>
    <n v="0"/>
    <n v="0"/>
    <n v="1"/>
    <n v="0"/>
    <n v="3"/>
    <n v="0"/>
    <n v="0"/>
  </r>
  <r>
    <x v="3"/>
    <n v="4"/>
    <n v="0"/>
    <n v="1"/>
    <n v="1"/>
    <n v="0"/>
    <n v="0"/>
    <n v="4"/>
    <n v="0"/>
    <n v="3"/>
    <n v="3"/>
  </r>
  <r>
    <x v="4"/>
    <n v="2"/>
    <n v="3"/>
    <n v="1"/>
    <n v="0"/>
    <n v="0"/>
    <n v="1"/>
    <n v="2"/>
    <n v="3"/>
    <n v="0"/>
    <n v="0"/>
  </r>
  <r>
    <x v="5"/>
    <n v="0"/>
    <n v="5"/>
    <n v="1"/>
    <n v="0"/>
    <n v="0"/>
    <n v="1"/>
    <n v="0"/>
    <n v="5"/>
    <n v="0"/>
    <n v="0"/>
  </r>
  <r>
    <x v="6"/>
    <n v="1"/>
    <n v="2"/>
    <n v="1"/>
    <n v="0"/>
    <n v="0"/>
    <n v="1"/>
    <n v="1"/>
    <n v="2"/>
    <n v="0"/>
    <n v="0"/>
  </r>
  <r>
    <x v="7"/>
    <n v="1"/>
    <n v="8"/>
    <n v="1"/>
    <n v="0"/>
    <n v="0"/>
    <n v="1"/>
    <n v="1"/>
    <n v="8"/>
    <n v="0"/>
    <n v="0"/>
  </r>
  <r>
    <x v="7"/>
    <n v="0"/>
    <n v="4"/>
    <n v="1"/>
    <n v="0"/>
    <n v="0"/>
    <n v="1"/>
    <n v="0"/>
    <n v="4"/>
    <n v="0"/>
    <n v="0"/>
  </r>
  <r>
    <x v="8"/>
    <n v="1"/>
    <n v="0"/>
    <n v="1"/>
    <n v="1"/>
    <n v="0"/>
    <n v="0"/>
    <n v="1"/>
    <n v="0"/>
    <n v="3"/>
    <n v="3"/>
  </r>
  <r>
    <x v="9"/>
    <n v="1"/>
    <n v="2"/>
    <n v="1"/>
    <n v="0"/>
    <n v="0"/>
    <n v="1"/>
    <n v="1"/>
    <n v="2"/>
    <n v="0"/>
    <n v="0"/>
  </r>
  <r>
    <x v="10"/>
    <n v="2"/>
    <n v="4"/>
    <n v="1"/>
    <n v="0"/>
    <n v="0"/>
    <n v="1"/>
    <n v="2"/>
    <n v="4"/>
    <n v="0"/>
    <n v="0"/>
  </r>
  <r>
    <x v="11"/>
    <n v="0"/>
    <n v="2"/>
    <n v="1"/>
    <n v="0"/>
    <n v="0"/>
    <n v="1"/>
    <n v="0"/>
    <n v="2"/>
    <n v="0"/>
    <n v="0"/>
  </r>
  <r>
    <x v="12"/>
    <n v="0"/>
    <n v="1"/>
    <n v="1"/>
    <n v="0"/>
    <n v="0"/>
    <n v="1"/>
    <n v="0"/>
    <n v="1"/>
    <n v="0"/>
    <n v="0"/>
  </r>
  <r>
    <x v="13"/>
    <n v="0"/>
    <n v="5"/>
    <n v="1"/>
    <n v="0"/>
    <n v="0"/>
    <n v="1"/>
    <n v="0"/>
    <n v="5"/>
    <n v="0"/>
    <n v="0"/>
  </r>
  <r>
    <x v="6"/>
    <n v="0"/>
    <n v="0"/>
    <n v="1"/>
    <n v="0"/>
    <n v="1"/>
    <n v="0"/>
    <n v="0"/>
    <n v="0"/>
    <n v="1"/>
    <n v="1"/>
  </r>
  <r>
    <x v="5"/>
    <n v="0"/>
    <n v="2"/>
    <n v="1"/>
    <n v="0"/>
    <n v="0"/>
    <n v="1"/>
    <n v="0"/>
    <n v="2"/>
    <n v="0"/>
    <n v="0"/>
  </r>
  <r>
    <x v="4"/>
    <n v="0"/>
    <n v="3"/>
    <n v="1"/>
    <n v="0"/>
    <n v="0"/>
    <n v="1"/>
    <n v="0"/>
    <n v="3"/>
    <n v="0"/>
    <n v="0"/>
  </r>
  <r>
    <x v="3"/>
    <n v="1"/>
    <n v="1"/>
    <n v="1"/>
    <n v="0"/>
    <n v="1"/>
    <n v="0"/>
    <n v="1"/>
    <n v="1"/>
    <n v="1"/>
    <n v="1"/>
  </r>
  <r>
    <x v="2"/>
    <n v="0"/>
    <n v="4"/>
    <n v="1"/>
    <n v="0"/>
    <n v="0"/>
    <n v="1"/>
    <n v="0"/>
    <n v="4"/>
    <n v="0"/>
    <n v="0"/>
  </r>
  <r>
    <x v="1"/>
    <n v="1"/>
    <n v="3"/>
    <n v="1"/>
    <n v="0"/>
    <n v="0"/>
    <n v="1"/>
    <n v="1"/>
    <n v="3"/>
    <n v="0"/>
    <n v="0"/>
  </r>
  <r>
    <x v="13"/>
    <n v="1"/>
    <n v="3"/>
    <n v="1"/>
    <n v="0"/>
    <n v="0"/>
    <n v="1"/>
    <n v="1"/>
    <n v="3"/>
    <n v="0"/>
    <n v="0"/>
  </r>
  <r>
    <x v="0"/>
    <n v="3"/>
    <n v="1"/>
    <n v="1"/>
    <n v="1"/>
    <n v="0"/>
    <n v="0"/>
    <n v="3"/>
    <n v="1"/>
    <n v="3"/>
    <n v="3"/>
  </r>
  <r>
    <x v="11"/>
    <n v="0"/>
    <n v="5"/>
    <n v="1"/>
    <n v="0"/>
    <n v="0"/>
    <n v="1"/>
    <n v="0"/>
    <n v="5"/>
    <n v="0"/>
    <n v="0"/>
  </r>
  <r>
    <x v="10"/>
    <n v="2"/>
    <n v="3"/>
    <n v="1"/>
    <n v="0"/>
    <n v="0"/>
    <n v="1"/>
    <n v="2"/>
    <n v="3"/>
    <n v="0"/>
    <n v="0"/>
  </r>
  <r>
    <x v="9"/>
    <n v="0"/>
    <n v="2"/>
    <n v="1"/>
    <n v="0"/>
    <n v="0"/>
    <n v="1"/>
    <n v="0"/>
    <n v="2"/>
    <n v="0"/>
    <n v="0"/>
  </r>
  <r>
    <x v="8"/>
    <n v="4"/>
    <n v="0"/>
    <n v="1"/>
    <n v="1"/>
    <n v="0"/>
    <n v="0"/>
    <n v="4"/>
    <n v="0"/>
    <n v="3"/>
    <n v="3"/>
  </r>
  <r>
    <x v="7"/>
    <n v="1"/>
    <n v="4"/>
    <n v="1"/>
    <n v="0"/>
    <n v="0"/>
    <n v="1"/>
    <n v="1"/>
    <n v="4"/>
    <n v="0"/>
    <n v="0"/>
  </r>
  <r>
    <x v="6"/>
    <n v="2"/>
    <n v="0"/>
    <n v="1"/>
    <n v="1"/>
    <n v="0"/>
    <n v="0"/>
    <n v="2"/>
    <n v="0"/>
    <n v="3"/>
    <n v="3"/>
  </r>
  <r>
    <x v="5"/>
    <n v="1"/>
    <n v="2"/>
    <n v="1"/>
    <n v="0"/>
    <n v="0"/>
    <n v="1"/>
    <n v="1"/>
    <n v="2"/>
    <n v="0"/>
    <n v="0"/>
  </r>
  <r>
    <x v="4"/>
    <n v="2"/>
    <n v="2"/>
    <n v="1"/>
    <n v="0"/>
    <n v="1"/>
    <n v="0"/>
    <n v="2"/>
    <n v="2"/>
    <n v="1"/>
    <n v="1"/>
  </r>
  <r>
    <x v="3"/>
    <n v="1"/>
    <n v="0"/>
    <n v="1"/>
    <n v="1"/>
    <n v="0"/>
    <n v="0"/>
    <n v="1"/>
    <n v="0"/>
    <n v="3"/>
    <n v="3"/>
  </r>
  <r>
    <x v="2"/>
    <n v="0"/>
    <n v="5"/>
    <n v="1"/>
    <n v="0"/>
    <n v="0"/>
    <n v="1"/>
    <n v="0"/>
    <n v="5"/>
    <n v="0"/>
    <n v="0"/>
  </r>
  <r>
    <x v="1"/>
    <n v="1"/>
    <n v="2"/>
    <n v="1"/>
    <n v="0"/>
    <n v="0"/>
    <n v="1"/>
    <n v="1"/>
    <n v="2"/>
    <n v="0"/>
    <n v="0"/>
  </r>
  <r>
    <x v="13"/>
    <n v="1"/>
    <n v="2"/>
    <n v="1"/>
    <n v="0"/>
    <n v="0"/>
    <n v="1"/>
    <n v="1"/>
    <n v="2"/>
    <n v="0"/>
    <n v="0"/>
  </r>
  <r>
    <x v="12"/>
    <n v="0"/>
    <n v="6"/>
    <n v="1"/>
    <n v="0"/>
    <n v="0"/>
    <n v="1"/>
    <n v="0"/>
    <n v="6"/>
    <n v="0"/>
    <n v="0"/>
  </r>
  <r>
    <x v="0"/>
    <n v="0"/>
    <n v="0"/>
    <n v="1"/>
    <n v="0"/>
    <n v="1"/>
    <n v="0"/>
    <n v="0"/>
    <n v="0"/>
    <n v="1"/>
    <n v="1"/>
  </r>
  <r>
    <x v="10"/>
    <n v="0"/>
    <n v="1"/>
    <n v="1"/>
    <n v="0"/>
    <n v="0"/>
    <n v="1"/>
    <n v="0"/>
    <n v="1"/>
    <n v="0"/>
    <n v="0"/>
  </r>
  <r>
    <x v="9"/>
    <n v="0"/>
    <n v="6"/>
    <n v="1"/>
    <n v="0"/>
    <n v="0"/>
    <n v="1"/>
    <n v="0"/>
    <n v="6"/>
    <n v="0"/>
    <n v="0"/>
  </r>
  <r>
    <x v="8"/>
    <n v="5"/>
    <n v="2"/>
    <n v="1"/>
    <n v="1"/>
    <n v="0"/>
    <n v="0"/>
    <n v="5"/>
    <n v="2"/>
    <n v="3"/>
    <n v="3"/>
  </r>
  <r>
    <x v="7"/>
    <n v="0"/>
    <n v="1"/>
    <n v="1"/>
    <n v="0"/>
    <n v="0"/>
    <n v="1"/>
    <n v="0"/>
    <n v="1"/>
    <n v="0"/>
    <n v="0"/>
  </r>
  <r>
    <x v="6"/>
    <n v="3"/>
    <n v="4"/>
    <n v="1"/>
    <n v="0"/>
    <n v="0"/>
    <n v="1"/>
    <n v="3"/>
    <n v="4"/>
    <n v="0"/>
    <n v="0"/>
  </r>
  <r>
    <x v="5"/>
    <n v="3"/>
    <n v="1"/>
    <n v="1"/>
    <n v="1"/>
    <n v="0"/>
    <n v="0"/>
    <n v="3"/>
    <n v="1"/>
    <n v="3"/>
    <n v="3"/>
  </r>
  <r>
    <x v="4"/>
    <n v="1"/>
    <n v="4"/>
    <n v="1"/>
    <n v="0"/>
    <n v="0"/>
    <n v="1"/>
    <n v="1"/>
    <n v="4"/>
    <n v="0"/>
    <n v="0"/>
  </r>
  <r>
    <x v="3"/>
    <n v="2"/>
    <n v="3"/>
    <n v="1"/>
    <n v="0"/>
    <n v="0"/>
    <n v="1"/>
    <n v="2"/>
    <n v="3"/>
    <n v="0"/>
    <n v="0"/>
  </r>
  <r>
    <x v="2"/>
    <n v="1"/>
    <n v="2"/>
    <n v="1"/>
    <n v="0"/>
    <n v="0"/>
    <n v="1"/>
    <n v="1"/>
    <n v="2"/>
    <n v="0"/>
    <n v="0"/>
  </r>
  <r>
    <x v="1"/>
    <n v="6"/>
    <n v="1"/>
    <n v="1"/>
    <n v="1"/>
    <n v="0"/>
    <n v="0"/>
    <n v="6"/>
    <n v="1"/>
    <n v="3"/>
    <n v="3"/>
  </r>
  <r>
    <x v="13"/>
    <n v="1"/>
    <n v="1"/>
    <n v="1"/>
    <n v="0"/>
    <n v="1"/>
    <n v="0"/>
    <n v="1"/>
    <n v="1"/>
    <n v="1"/>
    <n v="1"/>
  </r>
  <r>
    <x v="12"/>
    <n v="2"/>
    <n v="1"/>
    <n v="1"/>
    <n v="1"/>
    <n v="0"/>
    <n v="0"/>
    <n v="2"/>
    <n v="1"/>
    <n v="3"/>
    <n v="3"/>
  </r>
  <r>
    <x v="11"/>
    <n v="0"/>
    <n v="0"/>
    <n v="1"/>
    <n v="0"/>
    <n v="1"/>
    <n v="0"/>
    <n v="0"/>
    <n v="0"/>
    <n v="1"/>
    <n v="1"/>
  </r>
  <r>
    <x v="0"/>
    <n v="1"/>
    <n v="0"/>
    <n v="1"/>
    <n v="1"/>
    <n v="0"/>
    <n v="0"/>
    <n v="1"/>
    <n v="0"/>
    <n v="3"/>
    <n v="3"/>
  </r>
  <r>
    <x v="9"/>
    <n v="1"/>
    <n v="2"/>
    <n v="1"/>
    <n v="0"/>
    <n v="0"/>
    <n v="1"/>
    <n v="1"/>
    <n v="2"/>
    <n v="0"/>
    <n v="0"/>
  </r>
  <r>
    <x v="8"/>
    <n v="5"/>
    <n v="1"/>
    <n v="1"/>
    <n v="1"/>
    <n v="0"/>
    <n v="0"/>
    <n v="5"/>
    <n v="1"/>
    <n v="3"/>
    <n v="3"/>
  </r>
  <r>
    <x v="7"/>
    <n v="1"/>
    <n v="7"/>
    <n v="1"/>
    <n v="0"/>
    <n v="0"/>
    <n v="1"/>
    <n v="1"/>
    <n v="7"/>
    <n v="0"/>
    <n v="0"/>
  </r>
  <r>
    <x v="6"/>
    <n v="1"/>
    <n v="1"/>
    <n v="1"/>
    <n v="0"/>
    <n v="1"/>
    <n v="0"/>
    <n v="1"/>
    <n v="1"/>
    <n v="1"/>
    <n v="1"/>
  </r>
  <r>
    <x v="5"/>
    <n v="0"/>
    <n v="8"/>
    <n v="1"/>
    <n v="0"/>
    <n v="0"/>
    <n v="1"/>
    <n v="0"/>
    <n v="8"/>
    <n v="0"/>
    <n v="0"/>
  </r>
  <r>
    <x v="4"/>
    <n v="2"/>
    <n v="7"/>
    <n v="1"/>
    <n v="0"/>
    <n v="0"/>
    <n v="1"/>
    <n v="2"/>
    <n v="7"/>
    <n v="0"/>
    <n v="0"/>
  </r>
  <r>
    <x v="3"/>
    <n v="2"/>
    <n v="2"/>
    <n v="1"/>
    <n v="0"/>
    <n v="1"/>
    <n v="0"/>
    <n v="2"/>
    <n v="2"/>
    <n v="1"/>
    <n v="1"/>
  </r>
  <r>
    <x v="2"/>
    <n v="1"/>
    <n v="1"/>
    <n v="1"/>
    <n v="0"/>
    <n v="1"/>
    <n v="0"/>
    <n v="1"/>
    <n v="1"/>
    <n v="1"/>
    <n v="1"/>
  </r>
  <r>
    <x v="1"/>
    <n v="2"/>
    <n v="2"/>
    <n v="1"/>
    <n v="0"/>
    <n v="1"/>
    <n v="0"/>
    <n v="2"/>
    <n v="2"/>
    <n v="1"/>
    <n v="1"/>
  </r>
  <r>
    <x v="13"/>
    <n v="3"/>
    <n v="1"/>
    <n v="1"/>
    <n v="1"/>
    <n v="0"/>
    <n v="0"/>
    <n v="3"/>
    <n v="1"/>
    <n v="3"/>
    <n v="3"/>
  </r>
  <r>
    <x v="12"/>
    <n v="1"/>
    <n v="2"/>
    <n v="1"/>
    <n v="0"/>
    <n v="0"/>
    <n v="1"/>
    <n v="1"/>
    <n v="2"/>
    <n v="0"/>
    <n v="0"/>
  </r>
  <r>
    <x v="11"/>
    <n v="0"/>
    <n v="3"/>
    <n v="1"/>
    <n v="0"/>
    <n v="0"/>
    <n v="1"/>
    <n v="0"/>
    <n v="3"/>
    <n v="0"/>
    <n v="0"/>
  </r>
  <r>
    <x v="10"/>
    <n v="1"/>
    <n v="1"/>
    <n v="1"/>
    <n v="0"/>
    <n v="1"/>
    <n v="0"/>
    <n v="1"/>
    <n v="1"/>
    <n v="1"/>
    <n v="1"/>
  </r>
  <r>
    <x v="0"/>
    <n v="3"/>
    <n v="3"/>
    <n v="1"/>
    <n v="0"/>
    <n v="1"/>
    <n v="0"/>
    <n v="3"/>
    <n v="3"/>
    <n v="1"/>
    <n v="1"/>
  </r>
  <r>
    <x v="8"/>
    <n v="1"/>
    <n v="1"/>
    <n v="1"/>
    <n v="0"/>
    <n v="1"/>
    <n v="0"/>
    <n v="1"/>
    <n v="1"/>
    <n v="1"/>
    <n v="1"/>
  </r>
  <r>
    <x v="7"/>
    <n v="1"/>
    <n v="1"/>
    <n v="1"/>
    <n v="0"/>
    <n v="1"/>
    <n v="0"/>
    <n v="1"/>
    <n v="1"/>
    <n v="1"/>
    <n v="1"/>
  </r>
  <r>
    <x v="6"/>
    <n v="7"/>
    <n v="0"/>
    <n v="1"/>
    <n v="1"/>
    <n v="0"/>
    <n v="0"/>
    <n v="7"/>
    <n v="0"/>
    <n v="3"/>
    <n v="3"/>
  </r>
  <r>
    <x v="5"/>
    <n v="2"/>
    <n v="1"/>
    <n v="1"/>
    <n v="1"/>
    <n v="0"/>
    <n v="0"/>
    <n v="2"/>
    <n v="1"/>
    <n v="3"/>
    <n v="3"/>
  </r>
  <r>
    <x v="4"/>
    <n v="1"/>
    <n v="3"/>
    <n v="1"/>
    <n v="0"/>
    <n v="0"/>
    <n v="1"/>
    <n v="1"/>
    <n v="3"/>
    <n v="0"/>
    <n v="0"/>
  </r>
  <r>
    <x v="3"/>
    <n v="3"/>
    <n v="1"/>
    <n v="1"/>
    <n v="1"/>
    <n v="0"/>
    <n v="0"/>
    <n v="3"/>
    <n v="1"/>
    <n v="3"/>
    <n v="3"/>
  </r>
  <r>
    <x v="2"/>
    <n v="2"/>
    <n v="1"/>
    <n v="1"/>
    <n v="1"/>
    <n v="0"/>
    <n v="0"/>
    <n v="2"/>
    <n v="1"/>
    <n v="3"/>
    <n v="3"/>
  </r>
  <r>
    <x v="1"/>
    <n v="3"/>
    <n v="4"/>
    <n v="1"/>
    <n v="0"/>
    <n v="0"/>
    <n v="1"/>
    <n v="3"/>
    <n v="4"/>
    <n v="0"/>
    <n v="0"/>
  </r>
  <r>
    <x v="13"/>
    <n v="3"/>
    <n v="2"/>
    <n v="1"/>
    <n v="1"/>
    <n v="0"/>
    <n v="0"/>
    <n v="3"/>
    <n v="2"/>
    <n v="3"/>
    <n v="3"/>
  </r>
  <r>
    <x v="12"/>
    <n v="3"/>
    <n v="3"/>
    <n v="1"/>
    <n v="0"/>
    <n v="1"/>
    <n v="0"/>
    <n v="3"/>
    <n v="3"/>
    <n v="1"/>
    <n v="1"/>
  </r>
  <r>
    <x v="11"/>
    <n v="1"/>
    <n v="6"/>
    <n v="1"/>
    <n v="0"/>
    <n v="0"/>
    <n v="1"/>
    <n v="1"/>
    <n v="6"/>
    <n v="0"/>
    <n v="0"/>
  </r>
  <r>
    <x v="10"/>
    <n v="0"/>
    <n v="0"/>
    <n v="1"/>
    <n v="0"/>
    <n v="1"/>
    <n v="0"/>
    <n v="0"/>
    <n v="0"/>
    <n v="1"/>
    <n v="1"/>
  </r>
  <r>
    <x v="9"/>
    <n v="1"/>
    <n v="3"/>
    <n v="1"/>
    <n v="0"/>
    <n v="0"/>
    <n v="1"/>
    <n v="1"/>
    <n v="3"/>
    <n v="0"/>
    <n v="0"/>
  </r>
  <r>
    <x v="0"/>
    <n v="1"/>
    <n v="3"/>
    <n v="1"/>
    <n v="0"/>
    <n v="0"/>
    <n v="1"/>
    <n v="1"/>
    <n v="3"/>
    <n v="0"/>
    <n v="0"/>
  </r>
  <r>
    <x v="7"/>
    <n v="0"/>
    <n v="6"/>
    <n v="1"/>
    <n v="0"/>
    <n v="0"/>
    <n v="1"/>
    <n v="0"/>
    <n v="6"/>
    <n v="0"/>
    <n v="0"/>
  </r>
  <r>
    <x v="6"/>
    <n v="2"/>
    <n v="1"/>
    <n v="1"/>
    <n v="1"/>
    <n v="0"/>
    <n v="0"/>
    <n v="2"/>
    <n v="1"/>
    <n v="3"/>
    <n v="3"/>
  </r>
  <r>
    <x v="5"/>
    <n v="1"/>
    <n v="8"/>
    <n v="1"/>
    <n v="0"/>
    <n v="0"/>
    <n v="1"/>
    <n v="1"/>
    <n v="8"/>
    <n v="0"/>
    <n v="0"/>
  </r>
  <r>
    <x v="4"/>
    <n v="3"/>
    <n v="3"/>
    <n v="1"/>
    <n v="0"/>
    <n v="1"/>
    <n v="0"/>
    <n v="3"/>
    <n v="3"/>
    <n v="1"/>
    <n v="1"/>
  </r>
  <r>
    <x v="3"/>
    <n v="0"/>
    <n v="2"/>
    <n v="1"/>
    <n v="0"/>
    <n v="0"/>
    <n v="1"/>
    <n v="0"/>
    <n v="2"/>
    <n v="0"/>
    <n v="0"/>
  </r>
  <r>
    <x v="2"/>
    <n v="1"/>
    <n v="3"/>
    <n v="1"/>
    <n v="0"/>
    <n v="0"/>
    <n v="1"/>
    <n v="1"/>
    <n v="3"/>
    <n v="0"/>
    <n v="0"/>
  </r>
  <r>
    <x v="1"/>
    <n v="1"/>
    <n v="5"/>
    <n v="1"/>
    <n v="0"/>
    <n v="0"/>
    <n v="1"/>
    <n v="1"/>
    <n v="5"/>
    <n v="0"/>
    <n v="0"/>
  </r>
  <r>
    <x v="13"/>
    <n v="1"/>
    <n v="3"/>
    <n v="1"/>
    <n v="0"/>
    <n v="0"/>
    <n v="1"/>
    <n v="1"/>
    <n v="3"/>
    <n v="0"/>
    <n v="0"/>
  </r>
  <r>
    <x v="12"/>
    <n v="1"/>
    <n v="4"/>
    <n v="1"/>
    <n v="0"/>
    <n v="0"/>
    <n v="1"/>
    <n v="1"/>
    <n v="4"/>
    <n v="0"/>
    <n v="0"/>
  </r>
  <r>
    <x v="11"/>
    <n v="4"/>
    <n v="1"/>
    <n v="1"/>
    <n v="1"/>
    <n v="0"/>
    <n v="0"/>
    <n v="4"/>
    <n v="1"/>
    <n v="3"/>
    <n v="3"/>
  </r>
  <r>
    <x v="10"/>
    <n v="2"/>
    <n v="1"/>
    <n v="1"/>
    <n v="1"/>
    <n v="0"/>
    <n v="0"/>
    <n v="2"/>
    <n v="1"/>
    <n v="3"/>
    <n v="3"/>
  </r>
  <r>
    <x v="9"/>
    <n v="0"/>
    <n v="4"/>
    <n v="1"/>
    <n v="0"/>
    <n v="0"/>
    <n v="1"/>
    <n v="0"/>
    <n v="4"/>
    <n v="0"/>
    <n v="0"/>
  </r>
  <r>
    <x v="8"/>
    <n v="1"/>
    <n v="3"/>
    <n v="1"/>
    <n v="0"/>
    <n v="0"/>
    <n v="1"/>
    <n v="1"/>
    <n v="3"/>
    <n v="0"/>
    <n v="0"/>
  </r>
  <r>
    <x v="0"/>
    <n v="2"/>
    <n v="2"/>
    <n v="1"/>
    <n v="0"/>
    <n v="1"/>
    <n v="0"/>
    <n v="2"/>
    <n v="2"/>
    <n v="1"/>
    <n v="1"/>
  </r>
  <r>
    <x v="6"/>
    <n v="0"/>
    <n v="4"/>
    <n v="1"/>
    <n v="0"/>
    <n v="0"/>
    <n v="1"/>
    <n v="0"/>
    <n v="4"/>
    <n v="0"/>
    <n v="0"/>
  </r>
  <r>
    <x v="5"/>
    <n v="3"/>
    <n v="13"/>
    <n v="1"/>
    <n v="0"/>
    <n v="0"/>
    <n v="1"/>
    <n v="3"/>
    <n v="13"/>
    <n v="0"/>
    <n v="0"/>
  </r>
  <r>
    <x v="4"/>
    <n v="1"/>
    <n v="4"/>
    <n v="1"/>
    <n v="0"/>
    <n v="0"/>
    <n v="1"/>
    <n v="1"/>
    <n v="4"/>
    <n v="0"/>
    <n v="0"/>
  </r>
  <r>
    <x v="3"/>
    <n v="0"/>
    <n v="1"/>
    <n v="1"/>
    <n v="0"/>
    <n v="0"/>
    <n v="1"/>
    <n v="0"/>
    <n v="1"/>
    <n v="0"/>
    <n v="0"/>
  </r>
  <r>
    <x v="2"/>
    <n v="2"/>
    <n v="3"/>
    <n v="1"/>
    <n v="0"/>
    <n v="0"/>
    <n v="1"/>
    <n v="2"/>
    <n v="3"/>
    <n v="0"/>
    <n v="0"/>
  </r>
  <r>
    <x v="1"/>
    <n v="3"/>
    <n v="3"/>
    <n v="1"/>
    <n v="0"/>
    <n v="1"/>
    <n v="0"/>
    <n v="3"/>
    <n v="3"/>
    <n v="1"/>
    <n v="1"/>
  </r>
  <r>
    <x v="13"/>
    <n v="1"/>
    <n v="4"/>
    <n v="1"/>
    <n v="0"/>
    <n v="0"/>
    <n v="1"/>
    <n v="1"/>
    <n v="4"/>
    <n v="0"/>
    <n v="0"/>
  </r>
  <r>
    <x v="12"/>
    <n v="0"/>
    <n v="10"/>
    <n v="1"/>
    <n v="0"/>
    <n v="0"/>
    <n v="1"/>
    <n v="0"/>
    <n v="10"/>
    <n v="0"/>
    <n v="0"/>
  </r>
  <r>
    <x v="11"/>
    <n v="2"/>
    <n v="2"/>
    <n v="1"/>
    <n v="0"/>
    <n v="1"/>
    <n v="0"/>
    <n v="2"/>
    <n v="2"/>
    <n v="1"/>
    <n v="1"/>
  </r>
  <r>
    <x v="10"/>
    <n v="0"/>
    <n v="3"/>
    <n v="1"/>
    <n v="0"/>
    <n v="0"/>
    <n v="1"/>
    <n v="0"/>
    <n v="3"/>
    <n v="0"/>
    <n v="0"/>
  </r>
  <r>
    <x v="9"/>
    <n v="5"/>
    <n v="1"/>
    <n v="1"/>
    <n v="1"/>
    <n v="0"/>
    <n v="0"/>
    <n v="5"/>
    <n v="1"/>
    <n v="3"/>
    <n v="3"/>
  </r>
  <r>
    <x v="8"/>
    <n v="4"/>
    <n v="3"/>
    <n v="1"/>
    <n v="1"/>
    <n v="0"/>
    <n v="0"/>
    <n v="4"/>
    <n v="3"/>
    <n v="3"/>
    <n v="3"/>
  </r>
  <r>
    <x v="7"/>
    <n v="2"/>
    <n v="3"/>
    <n v="1"/>
    <n v="0"/>
    <n v="0"/>
    <n v="1"/>
    <n v="2"/>
    <n v="3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2">
  <r>
    <s v="A3D1301"/>
    <x v="0"/>
    <n v="0"/>
    <n v="2"/>
    <n v="1"/>
    <n v="0"/>
    <n v="0"/>
    <n v="1"/>
    <n v="0"/>
    <n v="2"/>
    <n v="0"/>
    <n v="-3"/>
  </r>
  <r>
    <s v="A3D1302"/>
    <x v="1"/>
    <n v="2"/>
    <n v="2"/>
    <n v="1"/>
    <n v="0"/>
    <n v="1"/>
    <n v="0"/>
    <n v="2"/>
    <n v="2"/>
    <n v="1"/>
    <n v="-2"/>
  </r>
  <r>
    <s v="A3D1303"/>
    <x v="2"/>
    <n v="6"/>
    <n v="1"/>
    <n v="1"/>
    <n v="1"/>
    <n v="0"/>
    <n v="0"/>
    <n v="6"/>
    <n v="1"/>
    <n v="3"/>
    <n v="0"/>
  </r>
  <r>
    <s v="A3D1304"/>
    <x v="3"/>
    <n v="1"/>
    <n v="1"/>
    <n v="1"/>
    <n v="0"/>
    <n v="1"/>
    <n v="0"/>
    <n v="1"/>
    <n v="1"/>
    <n v="1"/>
    <n v="-2"/>
  </r>
  <r>
    <s v="A3D1305"/>
    <x v="4"/>
    <n v="4"/>
    <n v="0"/>
    <n v="1"/>
    <n v="1"/>
    <n v="0"/>
    <n v="0"/>
    <n v="4"/>
    <n v="0"/>
    <n v="3"/>
    <n v="0"/>
  </r>
  <r>
    <s v="A3D1306"/>
    <x v="5"/>
    <n v="10"/>
    <n v="2"/>
    <n v="1"/>
    <n v="1"/>
    <n v="0"/>
    <n v="0"/>
    <n v="10"/>
    <n v="2"/>
    <n v="3"/>
    <n v="0"/>
  </r>
  <r>
    <s v="A3D1307"/>
    <x v="6"/>
    <n v="3"/>
    <n v="4"/>
    <n v="1"/>
    <n v="0"/>
    <n v="0"/>
    <n v="1"/>
    <n v="3"/>
    <n v="4"/>
    <n v="0"/>
    <n v="-3"/>
  </r>
  <r>
    <s v="A3D0101"/>
    <x v="7"/>
    <n v="1"/>
    <n v="2"/>
    <n v="1"/>
    <n v="0"/>
    <n v="0"/>
    <n v="1"/>
    <n v="1"/>
    <n v="2"/>
    <n v="0"/>
    <n v="-3"/>
  </r>
  <r>
    <s v="A3D0102"/>
    <x v="8"/>
    <n v="1"/>
    <n v="8"/>
    <n v="1"/>
    <n v="0"/>
    <n v="0"/>
    <n v="1"/>
    <n v="1"/>
    <n v="8"/>
    <n v="0"/>
    <n v="-3"/>
  </r>
  <r>
    <s v="A3D0103"/>
    <x v="9"/>
    <n v="1"/>
    <n v="4"/>
    <n v="1"/>
    <n v="0"/>
    <n v="0"/>
    <n v="1"/>
    <n v="1"/>
    <n v="4"/>
    <n v="0"/>
    <n v="-3"/>
  </r>
  <r>
    <s v="A3D0104"/>
    <x v="10"/>
    <n v="4"/>
    <n v="1"/>
    <n v="1"/>
    <n v="1"/>
    <n v="0"/>
    <n v="0"/>
    <n v="4"/>
    <n v="1"/>
    <n v="3"/>
    <n v="0"/>
  </r>
  <r>
    <s v="A3D0105"/>
    <x v="11"/>
    <n v="2"/>
    <n v="2"/>
    <n v="1"/>
    <n v="0"/>
    <n v="1"/>
    <n v="0"/>
    <n v="2"/>
    <n v="2"/>
    <n v="1"/>
    <n v="-2"/>
  </r>
  <r>
    <s v="A3D0106"/>
    <x v="12"/>
    <n v="5"/>
    <n v="2"/>
    <n v="1"/>
    <n v="1"/>
    <n v="0"/>
    <n v="0"/>
    <n v="5"/>
    <n v="2"/>
    <n v="3"/>
    <n v="0"/>
  </r>
  <r>
    <s v="A3D0107"/>
    <x v="0"/>
    <n v="5"/>
    <n v="1"/>
    <n v="1"/>
    <n v="1"/>
    <n v="0"/>
    <n v="0"/>
    <n v="5"/>
    <n v="1"/>
    <n v="3"/>
    <n v="0"/>
  </r>
  <r>
    <s v="A3D0201"/>
    <x v="13"/>
    <n v="3"/>
    <n v="0"/>
    <n v="1"/>
    <n v="1"/>
    <n v="0"/>
    <n v="0"/>
    <n v="3"/>
    <n v="0"/>
    <n v="3"/>
    <n v="0"/>
  </r>
  <r>
    <s v="A3D0202"/>
    <x v="2"/>
    <n v="3"/>
    <n v="1"/>
    <n v="1"/>
    <n v="1"/>
    <n v="0"/>
    <n v="0"/>
    <n v="3"/>
    <n v="1"/>
    <n v="3"/>
    <n v="0"/>
  </r>
  <r>
    <s v="A3D0203"/>
    <x v="3"/>
    <n v="2"/>
    <n v="1"/>
    <n v="1"/>
    <n v="1"/>
    <n v="0"/>
    <n v="0"/>
    <n v="2"/>
    <n v="1"/>
    <n v="3"/>
    <n v="0"/>
  </r>
  <r>
    <s v="A3D0204"/>
    <x v="4"/>
    <n v="2"/>
    <n v="2"/>
    <n v="1"/>
    <n v="0"/>
    <n v="1"/>
    <n v="0"/>
    <n v="2"/>
    <n v="2"/>
    <n v="1"/>
    <n v="-2"/>
  </r>
  <r>
    <s v="A3D0205"/>
    <x v="5"/>
    <n v="5"/>
    <n v="1"/>
    <n v="1"/>
    <n v="1"/>
    <n v="0"/>
    <n v="0"/>
    <n v="5"/>
    <n v="1"/>
    <n v="3"/>
    <n v="0"/>
  </r>
  <r>
    <s v="A3D0206"/>
    <x v="6"/>
    <n v="5"/>
    <n v="1"/>
    <n v="1"/>
    <n v="1"/>
    <n v="0"/>
    <n v="0"/>
    <n v="5"/>
    <n v="1"/>
    <n v="3"/>
    <n v="0"/>
  </r>
  <r>
    <s v="A3D0207"/>
    <x v="7"/>
    <n v="0"/>
    <n v="2"/>
    <n v="1"/>
    <n v="0"/>
    <n v="0"/>
    <n v="1"/>
    <n v="0"/>
    <n v="2"/>
    <n v="0"/>
    <n v="-3"/>
  </r>
  <r>
    <s v="A3D0301"/>
    <x v="8"/>
    <n v="0"/>
    <n v="4"/>
    <n v="1"/>
    <n v="0"/>
    <n v="0"/>
    <n v="1"/>
    <n v="0"/>
    <n v="4"/>
    <n v="0"/>
    <n v="-3"/>
  </r>
  <r>
    <s v="A3D0302"/>
    <x v="9"/>
    <n v="3"/>
    <n v="2"/>
    <n v="1"/>
    <n v="1"/>
    <n v="0"/>
    <n v="0"/>
    <n v="3"/>
    <n v="2"/>
    <n v="3"/>
    <n v="0"/>
  </r>
  <r>
    <s v="A3D0303"/>
    <x v="10"/>
    <n v="6"/>
    <n v="3"/>
    <n v="1"/>
    <n v="1"/>
    <n v="0"/>
    <n v="0"/>
    <n v="6"/>
    <n v="3"/>
    <n v="3"/>
    <n v="0"/>
  </r>
  <r>
    <s v="A3D0304"/>
    <x v="11"/>
    <n v="1"/>
    <n v="3"/>
    <n v="1"/>
    <n v="0"/>
    <n v="0"/>
    <n v="1"/>
    <n v="1"/>
    <n v="3"/>
    <n v="0"/>
    <n v="-3"/>
  </r>
  <r>
    <s v="A3D0305"/>
    <x v="12"/>
    <n v="2"/>
    <n v="0"/>
    <n v="1"/>
    <n v="1"/>
    <n v="0"/>
    <n v="0"/>
    <n v="2"/>
    <n v="0"/>
    <n v="3"/>
    <n v="0"/>
  </r>
  <r>
    <s v="A3D0306"/>
    <x v="0"/>
    <n v="2"/>
    <n v="0"/>
    <n v="1"/>
    <n v="1"/>
    <n v="0"/>
    <n v="0"/>
    <n v="2"/>
    <n v="0"/>
    <n v="3"/>
    <n v="0"/>
  </r>
  <r>
    <s v="A3D0307"/>
    <x v="1"/>
    <n v="1"/>
    <n v="2"/>
    <n v="1"/>
    <n v="0"/>
    <n v="0"/>
    <n v="1"/>
    <n v="1"/>
    <n v="2"/>
    <n v="0"/>
    <n v="-3"/>
  </r>
  <r>
    <s v="A3D0401"/>
    <x v="13"/>
    <n v="2"/>
    <n v="1"/>
    <n v="1"/>
    <n v="1"/>
    <n v="0"/>
    <n v="0"/>
    <n v="2"/>
    <n v="1"/>
    <n v="3"/>
    <n v="0"/>
  </r>
  <r>
    <s v="A3D0402"/>
    <x v="3"/>
    <n v="4"/>
    <n v="2"/>
    <n v="1"/>
    <n v="1"/>
    <n v="0"/>
    <n v="0"/>
    <n v="4"/>
    <n v="2"/>
    <n v="3"/>
    <n v="0"/>
  </r>
  <r>
    <s v="A3D0403"/>
    <x v="4"/>
    <n v="1"/>
    <n v="2"/>
    <n v="1"/>
    <n v="0"/>
    <n v="0"/>
    <n v="1"/>
    <n v="1"/>
    <n v="2"/>
    <n v="0"/>
    <n v="-3"/>
  </r>
  <r>
    <s v="A3D0404"/>
    <x v="5"/>
    <n v="4"/>
    <n v="4"/>
    <n v="1"/>
    <n v="0"/>
    <n v="1"/>
    <n v="0"/>
    <n v="4"/>
    <n v="4"/>
    <n v="1"/>
    <n v="-2"/>
  </r>
  <r>
    <s v="A3D0405"/>
    <x v="6"/>
    <n v="0"/>
    <n v="0"/>
    <n v="1"/>
    <n v="0"/>
    <n v="1"/>
    <n v="0"/>
    <n v="0"/>
    <n v="0"/>
    <n v="1"/>
    <n v="-2"/>
  </r>
  <r>
    <s v="A3D0406"/>
    <x v="7"/>
    <n v="2"/>
    <n v="3"/>
    <n v="1"/>
    <n v="0"/>
    <n v="0"/>
    <n v="1"/>
    <n v="2"/>
    <n v="3"/>
    <n v="0"/>
    <n v="-3"/>
  </r>
  <r>
    <s v="A3D0407"/>
    <x v="8"/>
    <n v="5"/>
    <n v="1"/>
    <n v="1"/>
    <n v="1"/>
    <n v="0"/>
    <n v="0"/>
    <n v="5"/>
    <n v="1"/>
    <n v="3"/>
    <n v="0"/>
  </r>
  <r>
    <s v="A3D0501"/>
    <x v="9"/>
    <n v="1"/>
    <n v="1"/>
    <n v="1"/>
    <n v="0"/>
    <n v="1"/>
    <n v="0"/>
    <n v="1"/>
    <n v="1"/>
    <n v="1"/>
    <n v="-2"/>
  </r>
  <r>
    <s v="A3D0502"/>
    <x v="10"/>
    <n v="5"/>
    <n v="0"/>
    <n v="1"/>
    <n v="1"/>
    <n v="0"/>
    <n v="0"/>
    <n v="5"/>
    <n v="0"/>
    <n v="3"/>
    <n v="0"/>
  </r>
  <r>
    <s v="A3D0503"/>
    <x v="11"/>
    <n v="2"/>
    <n v="1"/>
    <n v="1"/>
    <n v="1"/>
    <n v="0"/>
    <n v="0"/>
    <n v="2"/>
    <n v="1"/>
    <n v="3"/>
    <n v="0"/>
  </r>
  <r>
    <s v="A3D0504"/>
    <x v="12"/>
    <n v="3"/>
    <n v="0"/>
    <n v="1"/>
    <n v="1"/>
    <n v="0"/>
    <n v="0"/>
    <n v="3"/>
    <n v="0"/>
    <n v="3"/>
    <n v="0"/>
  </r>
  <r>
    <s v="A3D0505"/>
    <x v="0"/>
    <n v="1"/>
    <n v="4"/>
    <n v="1"/>
    <n v="0"/>
    <n v="0"/>
    <n v="1"/>
    <n v="1"/>
    <n v="4"/>
    <n v="0"/>
    <n v="-3"/>
  </r>
  <r>
    <s v="A3D0506"/>
    <x v="1"/>
    <n v="1"/>
    <n v="5"/>
    <n v="1"/>
    <n v="0"/>
    <n v="0"/>
    <n v="1"/>
    <n v="1"/>
    <n v="5"/>
    <n v="0"/>
    <n v="-3"/>
  </r>
  <r>
    <s v="A3D0507"/>
    <x v="2"/>
    <n v="0"/>
    <n v="1"/>
    <n v="1"/>
    <n v="0"/>
    <n v="0"/>
    <n v="1"/>
    <n v="0"/>
    <n v="1"/>
    <n v="0"/>
    <n v="-3"/>
  </r>
  <r>
    <s v="A3D0601"/>
    <x v="13"/>
    <n v="2"/>
    <n v="1"/>
    <n v="1"/>
    <n v="1"/>
    <n v="0"/>
    <n v="0"/>
    <n v="2"/>
    <n v="1"/>
    <n v="3"/>
    <n v="0"/>
  </r>
  <r>
    <s v="A3D0602"/>
    <x v="4"/>
    <n v="1"/>
    <n v="1"/>
    <n v="1"/>
    <n v="0"/>
    <n v="1"/>
    <n v="0"/>
    <n v="1"/>
    <n v="1"/>
    <n v="1"/>
    <n v="-2"/>
  </r>
  <r>
    <s v="A3D0603"/>
    <x v="5"/>
    <n v="6"/>
    <n v="0"/>
    <n v="1"/>
    <n v="1"/>
    <n v="0"/>
    <n v="0"/>
    <n v="6"/>
    <n v="0"/>
    <n v="3"/>
    <n v="0"/>
  </r>
  <r>
    <s v="A3D0604"/>
    <x v="6"/>
    <n v="0"/>
    <n v="3"/>
    <n v="1"/>
    <n v="0"/>
    <n v="0"/>
    <n v="1"/>
    <n v="0"/>
    <n v="3"/>
    <n v="0"/>
    <n v="-3"/>
  </r>
  <r>
    <s v="A3D0605"/>
    <x v="7"/>
    <n v="1"/>
    <n v="4"/>
    <n v="1"/>
    <n v="0"/>
    <n v="0"/>
    <n v="1"/>
    <n v="1"/>
    <n v="4"/>
    <n v="0"/>
    <n v="-3"/>
  </r>
  <r>
    <s v="A3D0606"/>
    <x v="8"/>
    <n v="0"/>
    <n v="4"/>
    <n v="1"/>
    <n v="0"/>
    <n v="0"/>
    <n v="1"/>
    <n v="0"/>
    <n v="4"/>
    <n v="0"/>
    <n v="-3"/>
  </r>
  <r>
    <s v="A3D0607"/>
    <x v="9"/>
    <n v="1"/>
    <n v="2"/>
    <n v="1"/>
    <n v="0"/>
    <n v="0"/>
    <n v="1"/>
    <n v="1"/>
    <n v="2"/>
    <n v="0"/>
    <n v="-3"/>
  </r>
  <r>
    <s v="A3D0701"/>
    <x v="10"/>
    <n v="1"/>
    <n v="4"/>
    <n v="1"/>
    <n v="0"/>
    <n v="0"/>
    <n v="1"/>
    <n v="1"/>
    <n v="4"/>
    <n v="0"/>
    <n v="-3"/>
  </r>
  <r>
    <s v="A3D0702"/>
    <x v="11"/>
    <n v="3"/>
    <n v="0"/>
    <n v="1"/>
    <n v="1"/>
    <n v="0"/>
    <n v="0"/>
    <n v="3"/>
    <n v="0"/>
    <n v="3"/>
    <n v="0"/>
  </r>
  <r>
    <s v="A3D0703"/>
    <x v="12"/>
    <n v="8"/>
    <n v="0"/>
    <n v="1"/>
    <n v="1"/>
    <n v="0"/>
    <n v="0"/>
    <n v="8"/>
    <n v="0"/>
    <n v="3"/>
    <n v="0"/>
  </r>
  <r>
    <s v="A3D0704"/>
    <x v="0"/>
    <n v="2"/>
    <n v="2"/>
    <n v="1"/>
    <n v="0"/>
    <n v="1"/>
    <n v="0"/>
    <n v="2"/>
    <n v="2"/>
    <n v="1"/>
    <n v="-2"/>
  </r>
  <r>
    <s v="A3D0705"/>
    <x v="1"/>
    <n v="2"/>
    <n v="0"/>
    <n v="1"/>
    <n v="1"/>
    <n v="0"/>
    <n v="0"/>
    <n v="2"/>
    <n v="0"/>
    <n v="3"/>
    <n v="0"/>
  </r>
  <r>
    <s v="A3D0706"/>
    <x v="2"/>
    <n v="1"/>
    <n v="1"/>
    <n v="1"/>
    <n v="0"/>
    <n v="1"/>
    <n v="0"/>
    <n v="1"/>
    <n v="1"/>
    <n v="1"/>
    <n v="-2"/>
  </r>
  <r>
    <s v="A3D0707"/>
    <x v="3"/>
    <n v="1"/>
    <n v="0"/>
    <n v="1"/>
    <n v="1"/>
    <n v="0"/>
    <n v="0"/>
    <n v="1"/>
    <n v="0"/>
    <n v="3"/>
    <n v="0"/>
  </r>
  <r>
    <s v="A3D0801"/>
    <x v="13"/>
    <n v="2"/>
    <n v="2"/>
    <n v="1"/>
    <n v="0"/>
    <n v="1"/>
    <n v="0"/>
    <n v="2"/>
    <n v="2"/>
    <n v="1"/>
    <n v="-2"/>
  </r>
  <r>
    <s v="A3D0802"/>
    <x v="5"/>
    <n v="2"/>
    <n v="2"/>
    <n v="1"/>
    <n v="0"/>
    <n v="1"/>
    <n v="0"/>
    <n v="2"/>
    <n v="2"/>
    <n v="1"/>
    <n v="-2"/>
  </r>
  <r>
    <s v="A3D0803"/>
    <x v="6"/>
    <n v="3"/>
    <n v="0"/>
    <n v="1"/>
    <n v="1"/>
    <n v="0"/>
    <n v="0"/>
    <n v="3"/>
    <n v="0"/>
    <n v="3"/>
    <n v="0"/>
  </r>
  <r>
    <s v="A3D0804"/>
    <x v="7"/>
    <n v="3"/>
    <n v="4"/>
    <n v="1"/>
    <n v="0"/>
    <n v="0"/>
    <n v="1"/>
    <n v="3"/>
    <n v="4"/>
    <n v="0"/>
    <n v="-3"/>
  </r>
  <r>
    <s v="A3D0805"/>
    <x v="8"/>
    <n v="2"/>
    <n v="4"/>
    <n v="1"/>
    <n v="0"/>
    <n v="0"/>
    <n v="1"/>
    <n v="2"/>
    <n v="4"/>
    <n v="0"/>
    <n v="-3"/>
  </r>
  <r>
    <s v="A3D0806"/>
    <x v="9"/>
    <n v="1"/>
    <n v="3"/>
    <n v="1"/>
    <n v="0"/>
    <n v="0"/>
    <n v="1"/>
    <n v="1"/>
    <n v="3"/>
    <n v="0"/>
    <n v="-3"/>
  </r>
  <r>
    <s v="A3D0807"/>
    <x v="10"/>
    <n v="2"/>
    <n v="0"/>
    <n v="1"/>
    <n v="1"/>
    <n v="0"/>
    <n v="0"/>
    <n v="2"/>
    <n v="0"/>
    <n v="3"/>
    <n v="0"/>
  </r>
  <r>
    <s v="A3D0901"/>
    <x v="11"/>
    <n v="4"/>
    <n v="0"/>
    <n v="1"/>
    <n v="1"/>
    <n v="0"/>
    <n v="0"/>
    <n v="4"/>
    <n v="0"/>
    <n v="3"/>
    <n v="0"/>
  </r>
  <r>
    <s v="A3D0902"/>
    <x v="12"/>
    <n v="1"/>
    <n v="2"/>
    <n v="1"/>
    <n v="0"/>
    <n v="0"/>
    <n v="1"/>
    <n v="1"/>
    <n v="2"/>
    <n v="0"/>
    <n v="-3"/>
  </r>
  <r>
    <s v="A3D0903"/>
    <x v="0"/>
    <n v="8"/>
    <n v="1"/>
    <n v="1"/>
    <n v="1"/>
    <n v="0"/>
    <n v="0"/>
    <n v="8"/>
    <n v="1"/>
    <n v="3"/>
    <n v="0"/>
  </r>
  <r>
    <s v="A3D0904"/>
    <x v="1"/>
    <n v="5"/>
    <n v="1"/>
    <n v="1"/>
    <n v="1"/>
    <n v="0"/>
    <n v="0"/>
    <n v="5"/>
    <n v="1"/>
    <n v="3"/>
    <n v="0"/>
  </r>
  <r>
    <s v="A3D0905"/>
    <x v="2"/>
    <n v="0"/>
    <n v="3"/>
    <n v="1"/>
    <n v="0"/>
    <n v="0"/>
    <n v="1"/>
    <n v="0"/>
    <n v="3"/>
    <n v="0"/>
    <n v="-3"/>
  </r>
  <r>
    <s v="A3D0906"/>
    <x v="3"/>
    <n v="3"/>
    <n v="1"/>
    <n v="1"/>
    <n v="1"/>
    <n v="0"/>
    <n v="0"/>
    <n v="3"/>
    <n v="1"/>
    <n v="3"/>
    <n v="0"/>
  </r>
  <r>
    <s v="A3D0907"/>
    <x v="4"/>
    <n v="0"/>
    <n v="3"/>
    <n v="1"/>
    <n v="0"/>
    <n v="0"/>
    <n v="1"/>
    <n v="0"/>
    <n v="3"/>
    <n v="0"/>
    <n v="-3"/>
  </r>
  <r>
    <s v="A3D1001"/>
    <x v="13"/>
    <n v="1"/>
    <n v="2"/>
    <n v="1"/>
    <n v="0"/>
    <n v="0"/>
    <n v="1"/>
    <n v="1"/>
    <n v="2"/>
    <n v="0"/>
    <n v="-3"/>
  </r>
  <r>
    <s v="A3D1002"/>
    <x v="6"/>
    <n v="0"/>
    <n v="2"/>
    <n v="1"/>
    <n v="0"/>
    <n v="0"/>
    <n v="1"/>
    <n v="0"/>
    <n v="2"/>
    <n v="0"/>
    <n v="-3"/>
  </r>
  <r>
    <s v="A3D1003"/>
    <x v="7"/>
    <n v="2"/>
    <n v="0"/>
    <n v="1"/>
    <n v="1"/>
    <n v="0"/>
    <n v="0"/>
    <n v="2"/>
    <n v="0"/>
    <n v="3"/>
    <n v="0"/>
  </r>
  <r>
    <s v="A3D1004"/>
    <x v="8"/>
    <n v="1"/>
    <n v="1"/>
    <n v="1"/>
    <n v="0"/>
    <n v="1"/>
    <n v="0"/>
    <n v="1"/>
    <n v="1"/>
    <n v="1"/>
    <n v="-2"/>
  </r>
  <r>
    <s v="A3D1005"/>
    <x v="9"/>
    <n v="5"/>
    <n v="0"/>
    <n v="1"/>
    <n v="1"/>
    <n v="0"/>
    <n v="0"/>
    <n v="5"/>
    <n v="0"/>
    <n v="3"/>
    <n v="0"/>
  </r>
  <r>
    <s v="A3D1006"/>
    <x v="10"/>
    <n v="2"/>
    <n v="2"/>
    <n v="1"/>
    <n v="0"/>
    <n v="1"/>
    <n v="0"/>
    <n v="2"/>
    <n v="2"/>
    <n v="1"/>
    <n v="-2"/>
  </r>
  <r>
    <s v="A3D1007"/>
    <x v="11"/>
    <n v="4"/>
    <n v="2"/>
    <n v="1"/>
    <n v="1"/>
    <n v="0"/>
    <n v="0"/>
    <n v="4"/>
    <n v="2"/>
    <n v="3"/>
    <n v="0"/>
  </r>
  <r>
    <s v="A3D1101"/>
    <x v="12"/>
    <n v="1"/>
    <n v="0"/>
    <n v="1"/>
    <n v="1"/>
    <n v="0"/>
    <n v="0"/>
    <n v="1"/>
    <n v="0"/>
    <n v="3"/>
    <n v="0"/>
  </r>
  <r>
    <s v="A3D1102"/>
    <x v="0"/>
    <n v="3"/>
    <n v="0"/>
    <n v="1"/>
    <n v="1"/>
    <n v="0"/>
    <n v="0"/>
    <n v="3"/>
    <n v="0"/>
    <n v="3"/>
    <n v="0"/>
  </r>
  <r>
    <s v="A3D1103"/>
    <x v="1"/>
    <n v="0"/>
    <n v="4"/>
    <n v="1"/>
    <n v="0"/>
    <n v="0"/>
    <n v="1"/>
    <n v="0"/>
    <n v="4"/>
    <n v="0"/>
    <n v="-3"/>
  </r>
  <r>
    <s v="A3D1104"/>
    <x v="2"/>
    <n v="3"/>
    <n v="2"/>
    <n v="1"/>
    <n v="1"/>
    <n v="0"/>
    <n v="0"/>
    <n v="3"/>
    <n v="2"/>
    <n v="3"/>
    <n v="0"/>
  </r>
  <r>
    <s v="A3D1105"/>
    <x v="3"/>
    <n v="5"/>
    <n v="0"/>
    <n v="1"/>
    <n v="1"/>
    <n v="0"/>
    <n v="0"/>
    <n v="5"/>
    <n v="0"/>
    <n v="3"/>
    <n v="0"/>
  </r>
  <r>
    <s v="A3D1106"/>
    <x v="4"/>
    <n v="2"/>
    <n v="1"/>
    <n v="1"/>
    <n v="1"/>
    <n v="0"/>
    <n v="0"/>
    <n v="2"/>
    <n v="1"/>
    <n v="3"/>
    <n v="0"/>
  </r>
  <r>
    <s v="A3D1107"/>
    <x v="5"/>
    <n v="8"/>
    <n v="1"/>
    <n v="1"/>
    <n v="1"/>
    <n v="0"/>
    <n v="0"/>
    <n v="8"/>
    <n v="1"/>
    <n v="3"/>
    <n v="0"/>
  </r>
  <r>
    <s v="A3D1201"/>
    <x v="13"/>
    <n v="4"/>
    <n v="0"/>
    <n v="1"/>
    <n v="1"/>
    <n v="0"/>
    <n v="0"/>
    <n v="4"/>
    <n v="0"/>
    <n v="3"/>
    <n v="0"/>
  </r>
  <r>
    <s v="A3D1202"/>
    <x v="7"/>
    <n v="0"/>
    <n v="1"/>
    <n v="1"/>
    <n v="0"/>
    <n v="0"/>
    <n v="1"/>
    <n v="0"/>
    <n v="1"/>
    <n v="0"/>
    <n v="-3"/>
  </r>
  <r>
    <s v="A3D1203"/>
    <x v="8"/>
    <n v="2"/>
    <n v="1"/>
    <n v="1"/>
    <n v="1"/>
    <n v="0"/>
    <n v="0"/>
    <n v="2"/>
    <n v="1"/>
    <n v="3"/>
    <n v="0"/>
  </r>
  <r>
    <s v="A3D1204"/>
    <x v="9"/>
    <n v="4"/>
    <n v="2"/>
    <n v="1"/>
    <n v="1"/>
    <n v="0"/>
    <n v="0"/>
    <n v="4"/>
    <n v="2"/>
    <n v="3"/>
    <n v="0"/>
  </r>
  <r>
    <s v="A3D1205"/>
    <x v="10"/>
    <n v="2"/>
    <n v="0"/>
    <n v="1"/>
    <n v="1"/>
    <n v="0"/>
    <n v="0"/>
    <n v="2"/>
    <n v="0"/>
    <n v="3"/>
    <n v="0"/>
  </r>
  <r>
    <s v="A3D1206"/>
    <x v="11"/>
    <n v="1"/>
    <n v="0"/>
    <n v="1"/>
    <n v="1"/>
    <n v="0"/>
    <n v="0"/>
    <n v="1"/>
    <n v="0"/>
    <n v="3"/>
    <n v="0"/>
  </r>
  <r>
    <s v="A3D1207"/>
    <x v="12"/>
    <n v="5"/>
    <n v="0"/>
    <n v="1"/>
    <n v="1"/>
    <n v="0"/>
    <n v="0"/>
    <n v="5"/>
    <n v="0"/>
    <n v="3"/>
    <n v="0"/>
  </r>
  <r>
    <s v="A3D1401"/>
    <x v="13"/>
    <n v="0"/>
    <n v="0"/>
    <n v="1"/>
    <n v="0"/>
    <n v="1"/>
    <n v="0"/>
    <n v="0"/>
    <n v="0"/>
    <n v="1"/>
    <n v="-2"/>
  </r>
  <r>
    <s v="A3D1402"/>
    <x v="6"/>
    <n v="2"/>
    <n v="0"/>
    <n v="1"/>
    <n v="1"/>
    <n v="0"/>
    <n v="0"/>
    <n v="2"/>
    <n v="0"/>
    <n v="3"/>
    <n v="0"/>
  </r>
  <r>
    <s v="A3D1403"/>
    <x v="5"/>
    <n v="3"/>
    <n v="0"/>
    <n v="1"/>
    <n v="1"/>
    <n v="0"/>
    <n v="0"/>
    <n v="3"/>
    <n v="0"/>
    <n v="3"/>
    <n v="0"/>
  </r>
  <r>
    <s v="A3D1404"/>
    <x v="4"/>
    <n v="1"/>
    <n v="1"/>
    <n v="1"/>
    <n v="0"/>
    <n v="1"/>
    <n v="0"/>
    <n v="1"/>
    <n v="1"/>
    <n v="1"/>
    <n v="-2"/>
  </r>
  <r>
    <s v="A3D1405"/>
    <x v="3"/>
    <n v="4"/>
    <n v="0"/>
    <n v="1"/>
    <n v="1"/>
    <n v="0"/>
    <n v="0"/>
    <n v="4"/>
    <n v="0"/>
    <n v="3"/>
    <n v="0"/>
  </r>
  <r>
    <s v="A3D1406"/>
    <x v="2"/>
    <n v="3"/>
    <n v="1"/>
    <n v="1"/>
    <n v="1"/>
    <n v="0"/>
    <n v="0"/>
    <n v="3"/>
    <n v="1"/>
    <n v="3"/>
    <n v="0"/>
  </r>
  <r>
    <s v="A3D1407"/>
    <x v="1"/>
    <n v="3"/>
    <n v="1"/>
    <n v="1"/>
    <n v="1"/>
    <n v="0"/>
    <n v="0"/>
    <n v="3"/>
    <n v="1"/>
    <n v="3"/>
    <n v="0"/>
  </r>
  <r>
    <s v="A3D1501"/>
    <x v="1"/>
    <n v="1"/>
    <n v="3"/>
    <n v="1"/>
    <n v="0"/>
    <n v="0"/>
    <n v="1"/>
    <n v="1"/>
    <n v="3"/>
    <n v="0"/>
    <n v="-3"/>
  </r>
  <r>
    <s v="A3D1502"/>
    <x v="0"/>
    <n v="5"/>
    <n v="0"/>
    <n v="1"/>
    <n v="1"/>
    <n v="0"/>
    <n v="0"/>
    <n v="5"/>
    <n v="0"/>
    <n v="3"/>
    <n v="0"/>
  </r>
  <r>
    <s v="A3D1503"/>
    <x v="12"/>
    <n v="3"/>
    <n v="2"/>
    <n v="1"/>
    <n v="1"/>
    <n v="0"/>
    <n v="0"/>
    <n v="3"/>
    <n v="2"/>
    <n v="3"/>
    <n v="0"/>
  </r>
  <r>
    <s v="A3D1504"/>
    <x v="11"/>
    <n v="2"/>
    <n v="0"/>
    <n v="1"/>
    <n v="1"/>
    <n v="0"/>
    <n v="0"/>
    <n v="2"/>
    <n v="0"/>
    <n v="3"/>
    <n v="0"/>
  </r>
  <r>
    <s v="A3D1505"/>
    <x v="10"/>
    <n v="0"/>
    <n v="4"/>
    <n v="1"/>
    <n v="0"/>
    <n v="0"/>
    <n v="1"/>
    <n v="0"/>
    <n v="4"/>
    <n v="0"/>
    <n v="-3"/>
  </r>
  <r>
    <s v="A3D1506"/>
    <x v="9"/>
    <n v="4"/>
    <n v="1"/>
    <n v="1"/>
    <n v="1"/>
    <n v="0"/>
    <n v="0"/>
    <n v="4"/>
    <n v="1"/>
    <n v="3"/>
    <n v="0"/>
  </r>
  <r>
    <s v="A3D1507"/>
    <x v="8"/>
    <n v="0"/>
    <n v="2"/>
    <n v="1"/>
    <n v="0"/>
    <n v="0"/>
    <n v="1"/>
    <n v="0"/>
    <n v="2"/>
    <n v="0"/>
    <n v="-3"/>
  </r>
  <r>
    <s v="A3D1601"/>
    <x v="13"/>
    <n v="2"/>
    <n v="1"/>
    <n v="1"/>
    <n v="1"/>
    <n v="0"/>
    <n v="0"/>
    <n v="2"/>
    <n v="1"/>
    <n v="3"/>
    <n v="0"/>
  </r>
  <r>
    <s v="A3D1602"/>
    <x v="7"/>
    <n v="2"/>
    <n v="2"/>
    <n v="1"/>
    <n v="0"/>
    <n v="1"/>
    <n v="0"/>
    <n v="2"/>
    <n v="2"/>
    <n v="1"/>
    <n v="-2"/>
  </r>
  <r>
    <s v="A3D1603"/>
    <x v="6"/>
    <n v="0"/>
    <n v="1"/>
    <n v="1"/>
    <n v="0"/>
    <n v="0"/>
    <n v="1"/>
    <n v="0"/>
    <n v="1"/>
    <n v="0"/>
    <n v="-3"/>
  </r>
  <r>
    <s v="A3D1604"/>
    <x v="5"/>
    <n v="5"/>
    <n v="0"/>
    <n v="1"/>
    <n v="1"/>
    <n v="0"/>
    <n v="0"/>
    <n v="5"/>
    <n v="0"/>
    <n v="3"/>
    <n v="0"/>
  </r>
  <r>
    <s v="A3D1605"/>
    <x v="4"/>
    <n v="2"/>
    <n v="1"/>
    <n v="1"/>
    <n v="1"/>
    <n v="0"/>
    <n v="0"/>
    <n v="2"/>
    <n v="1"/>
    <n v="3"/>
    <n v="0"/>
  </r>
  <r>
    <s v="A3D1606"/>
    <x v="3"/>
    <n v="2"/>
    <n v="1"/>
    <n v="1"/>
    <n v="1"/>
    <n v="0"/>
    <n v="0"/>
    <n v="2"/>
    <n v="1"/>
    <n v="3"/>
    <n v="0"/>
  </r>
  <r>
    <s v="A3D1607"/>
    <x v="2"/>
    <n v="6"/>
    <n v="0"/>
    <n v="1"/>
    <n v="1"/>
    <n v="0"/>
    <n v="0"/>
    <n v="6"/>
    <n v="0"/>
    <n v="3"/>
    <n v="0"/>
  </r>
  <r>
    <s v="A3D1701"/>
    <x v="2"/>
    <n v="0"/>
    <n v="0"/>
    <n v="1"/>
    <n v="0"/>
    <n v="1"/>
    <n v="0"/>
    <n v="0"/>
    <n v="0"/>
    <n v="1"/>
    <n v="-2"/>
  </r>
  <r>
    <s v="A3D1702"/>
    <x v="1"/>
    <n v="1"/>
    <n v="0"/>
    <n v="1"/>
    <n v="1"/>
    <n v="0"/>
    <n v="0"/>
    <n v="1"/>
    <n v="0"/>
    <n v="3"/>
    <n v="0"/>
  </r>
  <r>
    <s v="A3D1703"/>
    <x v="0"/>
    <n v="6"/>
    <n v="0"/>
    <n v="1"/>
    <n v="1"/>
    <n v="0"/>
    <n v="0"/>
    <n v="6"/>
    <n v="0"/>
    <n v="3"/>
    <n v="0"/>
  </r>
  <r>
    <s v="A3D1704"/>
    <x v="12"/>
    <n v="2"/>
    <n v="5"/>
    <n v="1"/>
    <n v="0"/>
    <n v="0"/>
    <n v="1"/>
    <n v="2"/>
    <n v="5"/>
    <n v="0"/>
    <n v="-3"/>
  </r>
  <r>
    <s v="A3D1705"/>
    <x v="11"/>
    <n v="1"/>
    <n v="0"/>
    <n v="1"/>
    <n v="1"/>
    <n v="0"/>
    <n v="0"/>
    <n v="1"/>
    <n v="0"/>
    <n v="3"/>
    <n v="0"/>
  </r>
  <r>
    <s v="A3D1706"/>
    <x v="10"/>
    <n v="4"/>
    <n v="3"/>
    <n v="1"/>
    <n v="1"/>
    <n v="0"/>
    <n v="0"/>
    <n v="4"/>
    <n v="3"/>
    <n v="3"/>
    <n v="0"/>
  </r>
  <r>
    <s v="A3D1707"/>
    <x v="9"/>
    <n v="1"/>
    <n v="3"/>
    <n v="1"/>
    <n v="0"/>
    <n v="0"/>
    <n v="1"/>
    <n v="1"/>
    <n v="3"/>
    <n v="0"/>
    <n v="-3"/>
  </r>
  <r>
    <s v="A3D1801"/>
    <x v="13"/>
    <n v="4"/>
    <n v="1"/>
    <n v="1"/>
    <n v="1"/>
    <n v="0"/>
    <n v="0"/>
    <n v="4"/>
    <n v="1"/>
    <n v="3"/>
    <n v="0"/>
  </r>
  <r>
    <s v="A3D1802"/>
    <x v="8"/>
    <n v="3"/>
    <n v="2"/>
    <n v="1"/>
    <n v="1"/>
    <n v="0"/>
    <n v="0"/>
    <n v="3"/>
    <n v="2"/>
    <n v="3"/>
    <n v="0"/>
  </r>
  <r>
    <s v="A3D1803"/>
    <x v="7"/>
    <n v="2"/>
    <n v="1"/>
    <n v="1"/>
    <n v="1"/>
    <n v="0"/>
    <n v="0"/>
    <n v="2"/>
    <n v="1"/>
    <n v="3"/>
    <n v="0"/>
  </r>
  <r>
    <s v="A3D1804"/>
    <x v="6"/>
    <n v="1"/>
    <n v="6"/>
    <n v="1"/>
    <n v="0"/>
    <n v="0"/>
    <n v="1"/>
    <n v="1"/>
    <n v="6"/>
    <n v="0"/>
    <n v="-3"/>
  </r>
  <r>
    <s v="A3D1805"/>
    <x v="5"/>
    <n v="1"/>
    <n v="1"/>
    <n v="1"/>
    <n v="0"/>
    <n v="1"/>
    <n v="0"/>
    <n v="1"/>
    <n v="1"/>
    <n v="1"/>
    <n v="-2"/>
  </r>
  <r>
    <s v="A3D1806"/>
    <x v="4"/>
    <n v="1"/>
    <n v="2"/>
    <n v="1"/>
    <n v="0"/>
    <n v="0"/>
    <n v="1"/>
    <n v="1"/>
    <n v="2"/>
    <n v="0"/>
    <n v="-3"/>
  </r>
  <r>
    <s v="A3D1807"/>
    <x v="3"/>
    <n v="0"/>
    <n v="0"/>
    <n v="1"/>
    <n v="0"/>
    <n v="1"/>
    <n v="0"/>
    <n v="0"/>
    <n v="0"/>
    <n v="1"/>
    <n v="-2"/>
  </r>
  <r>
    <s v="A3D1901"/>
    <x v="3"/>
    <n v="0"/>
    <n v="1"/>
    <n v="1"/>
    <n v="0"/>
    <n v="0"/>
    <n v="1"/>
    <n v="0"/>
    <n v="1"/>
    <n v="0"/>
    <n v="-3"/>
  </r>
  <r>
    <s v="A3D1902"/>
    <x v="2"/>
    <n v="2"/>
    <n v="1"/>
    <n v="1"/>
    <n v="1"/>
    <n v="0"/>
    <n v="0"/>
    <n v="2"/>
    <n v="1"/>
    <n v="3"/>
    <n v="0"/>
  </r>
  <r>
    <s v="A3D1903"/>
    <x v="1"/>
    <n v="1"/>
    <n v="5"/>
    <n v="1"/>
    <n v="0"/>
    <n v="0"/>
    <n v="1"/>
    <n v="1"/>
    <n v="5"/>
    <n v="0"/>
    <n v="-3"/>
  </r>
  <r>
    <s v="A3D1904"/>
    <x v="0"/>
    <n v="7"/>
    <n v="1"/>
    <n v="1"/>
    <n v="1"/>
    <n v="0"/>
    <n v="0"/>
    <n v="7"/>
    <n v="1"/>
    <n v="3"/>
    <n v="0"/>
  </r>
  <r>
    <s v="A3D1905"/>
    <x v="12"/>
    <n v="1"/>
    <n v="1"/>
    <n v="1"/>
    <n v="0"/>
    <n v="1"/>
    <n v="0"/>
    <n v="1"/>
    <n v="1"/>
    <n v="1"/>
    <n v="-2"/>
  </r>
  <r>
    <s v="A3D1906"/>
    <x v="11"/>
    <n v="8"/>
    <n v="0"/>
    <n v="1"/>
    <n v="1"/>
    <n v="0"/>
    <n v="0"/>
    <n v="8"/>
    <n v="0"/>
    <n v="3"/>
    <n v="0"/>
  </r>
  <r>
    <s v="A3D1907"/>
    <x v="10"/>
    <n v="7"/>
    <n v="2"/>
    <n v="1"/>
    <n v="1"/>
    <n v="0"/>
    <n v="0"/>
    <n v="7"/>
    <n v="2"/>
    <n v="3"/>
    <n v="0"/>
  </r>
  <r>
    <s v="A3D2001"/>
    <x v="13"/>
    <n v="2"/>
    <n v="2"/>
    <n v="1"/>
    <n v="0"/>
    <n v="1"/>
    <n v="0"/>
    <n v="2"/>
    <n v="2"/>
    <n v="1"/>
    <n v="-2"/>
  </r>
  <r>
    <s v="A3D2002"/>
    <x v="9"/>
    <n v="1"/>
    <n v="1"/>
    <n v="1"/>
    <n v="0"/>
    <n v="1"/>
    <n v="0"/>
    <n v="1"/>
    <n v="1"/>
    <n v="1"/>
    <n v="-2"/>
  </r>
  <r>
    <s v="A3D2003"/>
    <x v="8"/>
    <n v="2"/>
    <n v="2"/>
    <n v="1"/>
    <n v="0"/>
    <n v="1"/>
    <n v="0"/>
    <n v="2"/>
    <n v="2"/>
    <n v="1"/>
    <n v="-2"/>
  </r>
  <r>
    <s v="A3D2004"/>
    <x v="7"/>
    <n v="1"/>
    <n v="3"/>
    <n v="1"/>
    <n v="0"/>
    <n v="0"/>
    <n v="1"/>
    <n v="1"/>
    <n v="3"/>
    <n v="0"/>
    <n v="-3"/>
  </r>
  <r>
    <s v="A3D2005"/>
    <x v="6"/>
    <n v="2"/>
    <n v="1"/>
    <n v="1"/>
    <n v="1"/>
    <n v="0"/>
    <n v="0"/>
    <n v="2"/>
    <n v="1"/>
    <n v="3"/>
    <n v="0"/>
  </r>
  <r>
    <s v="A3D2006"/>
    <x v="5"/>
    <n v="3"/>
    <n v="0"/>
    <n v="1"/>
    <n v="1"/>
    <n v="0"/>
    <n v="0"/>
    <n v="3"/>
    <n v="0"/>
    <n v="3"/>
    <n v="0"/>
  </r>
  <r>
    <s v="A3D2007"/>
    <x v="4"/>
    <n v="1"/>
    <n v="1"/>
    <n v="1"/>
    <n v="0"/>
    <n v="1"/>
    <n v="0"/>
    <n v="1"/>
    <n v="1"/>
    <n v="1"/>
    <n v="-2"/>
  </r>
  <r>
    <s v="A3D2101"/>
    <x v="4"/>
    <n v="3"/>
    <n v="3"/>
    <n v="1"/>
    <n v="0"/>
    <n v="1"/>
    <n v="0"/>
    <n v="3"/>
    <n v="3"/>
    <n v="1"/>
    <n v="-2"/>
  </r>
  <r>
    <s v="A3D2102"/>
    <x v="3"/>
    <n v="1"/>
    <n v="1"/>
    <n v="1"/>
    <n v="0"/>
    <n v="1"/>
    <n v="0"/>
    <n v="1"/>
    <n v="1"/>
    <n v="1"/>
    <n v="-2"/>
  </r>
  <r>
    <s v="A3D2103"/>
    <x v="2"/>
    <n v="1"/>
    <n v="1"/>
    <n v="1"/>
    <n v="0"/>
    <n v="1"/>
    <n v="0"/>
    <n v="1"/>
    <n v="1"/>
    <n v="1"/>
    <n v="-2"/>
  </r>
  <r>
    <s v="A3D2104"/>
    <x v="1"/>
    <n v="0"/>
    <n v="7"/>
    <n v="1"/>
    <n v="0"/>
    <n v="0"/>
    <n v="1"/>
    <n v="0"/>
    <n v="7"/>
    <n v="0"/>
    <n v="-3"/>
  </r>
  <r>
    <s v="A3D2105"/>
    <x v="0"/>
    <n v="1"/>
    <n v="2"/>
    <n v="1"/>
    <n v="0"/>
    <n v="0"/>
    <n v="1"/>
    <n v="1"/>
    <n v="2"/>
    <n v="0"/>
    <n v="-3"/>
  </r>
  <r>
    <s v="A3D2106"/>
    <x v="12"/>
    <n v="3"/>
    <n v="1"/>
    <n v="1"/>
    <n v="1"/>
    <n v="0"/>
    <n v="0"/>
    <n v="3"/>
    <n v="1"/>
    <n v="3"/>
    <n v="0"/>
  </r>
  <r>
    <s v="A3D2107"/>
    <x v="11"/>
    <n v="1"/>
    <n v="3"/>
    <n v="1"/>
    <n v="0"/>
    <n v="0"/>
    <n v="1"/>
    <n v="1"/>
    <n v="3"/>
    <n v="0"/>
    <n v="-3"/>
  </r>
  <r>
    <s v="A3D2201"/>
    <x v="13"/>
    <n v="1"/>
    <n v="2"/>
    <n v="1"/>
    <n v="0"/>
    <n v="0"/>
    <n v="1"/>
    <n v="1"/>
    <n v="2"/>
    <n v="0"/>
    <n v="-3"/>
  </r>
  <r>
    <s v="A3D2202"/>
    <x v="10"/>
    <n v="4"/>
    <n v="3"/>
    <n v="1"/>
    <n v="1"/>
    <n v="0"/>
    <n v="0"/>
    <n v="4"/>
    <n v="3"/>
    <n v="3"/>
    <n v="0"/>
  </r>
  <r>
    <s v="A3D2203"/>
    <x v="9"/>
    <n v="2"/>
    <n v="3"/>
    <n v="1"/>
    <n v="0"/>
    <n v="0"/>
    <n v="1"/>
    <n v="2"/>
    <n v="3"/>
    <n v="0"/>
    <n v="-3"/>
  </r>
  <r>
    <s v="A3D2204"/>
    <x v="8"/>
    <n v="3"/>
    <n v="3"/>
    <n v="1"/>
    <n v="0"/>
    <n v="1"/>
    <n v="0"/>
    <n v="3"/>
    <n v="3"/>
    <n v="1"/>
    <n v="-2"/>
  </r>
  <r>
    <s v="A3D2205"/>
    <x v="7"/>
    <n v="6"/>
    <n v="1"/>
    <n v="1"/>
    <n v="1"/>
    <n v="0"/>
    <n v="0"/>
    <n v="6"/>
    <n v="1"/>
    <n v="3"/>
    <n v="0"/>
  </r>
  <r>
    <s v="A3D2206"/>
    <x v="6"/>
    <n v="0"/>
    <n v="0"/>
    <n v="1"/>
    <n v="0"/>
    <n v="1"/>
    <n v="0"/>
    <n v="0"/>
    <n v="0"/>
    <n v="1"/>
    <n v="-2"/>
  </r>
  <r>
    <s v="A3D2207"/>
    <x v="5"/>
    <n v="3"/>
    <n v="1"/>
    <n v="1"/>
    <n v="1"/>
    <n v="0"/>
    <n v="0"/>
    <n v="3"/>
    <n v="1"/>
    <n v="3"/>
    <n v="0"/>
  </r>
  <r>
    <s v="A3D2301"/>
    <x v="5"/>
    <n v="3"/>
    <n v="1"/>
    <n v="1"/>
    <n v="1"/>
    <n v="0"/>
    <n v="0"/>
    <n v="3"/>
    <n v="1"/>
    <n v="3"/>
    <n v="0"/>
  </r>
  <r>
    <s v="A3D2302"/>
    <x v="4"/>
    <n v="6"/>
    <n v="0"/>
    <n v="1"/>
    <n v="1"/>
    <n v="0"/>
    <n v="0"/>
    <n v="6"/>
    <n v="0"/>
    <n v="3"/>
    <n v="0"/>
  </r>
  <r>
    <s v="A3D2303"/>
    <x v="3"/>
    <n v="1"/>
    <n v="2"/>
    <n v="1"/>
    <n v="0"/>
    <n v="0"/>
    <n v="1"/>
    <n v="1"/>
    <n v="2"/>
    <n v="0"/>
    <n v="-3"/>
  </r>
  <r>
    <s v="A3D2304"/>
    <x v="2"/>
    <n v="8"/>
    <n v="1"/>
    <n v="1"/>
    <n v="1"/>
    <n v="0"/>
    <n v="0"/>
    <n v="8"/>
    <n v="1"/>
    <n v="3"/>
    <n v="0"/>
  </r>
  <r>
    <s v="A3D2305"/>
    <x v="1"/>
    <n v="3"/>
    <n v="3"/>
    <n v="1"/>
    <n v="0"/>
    <n v="1"/>
    <n v="0"/>
    <n v="3"/>
    <n v="3"/>
    <n v="1"/>
    <n v="-2"/>
  </r>
  <r>
    <s v="A3D2306"/>
    <x v="0"/>
    <n v="2"/>
    <n v="0"/>
    <n v="1"/>
    <n v="1"/>
    <n v="0"/>
    <n v="0"/>
    <n v="2"/>
    <n v="0"/>
    <n v="3"/>
    <n v="0"/>
  </r>
  <r>
    <s v="A3D2307"/>
    <x v="12"/>
    <n v="3"/>
    <n v="1"/>
    <n v="1"/>
    <n v="1"/>
    <n v="0"/>
    <n v="0"/>
    <n v="3"/>
    <n v="1"/>
    <n v="3"/>
    <n v="0"/>
  </r>
  <r>
    <s v="A3D2401"/>
    <x v="13"/>
    <n v="5"/>
    <n v="1"/>
    <n v="1"/>
    <n v="1"/>
    <n v="0"/>
    <n v="0"/>
    <n v="5"/>
    <n v="1"/>
    <n v="3"/>
    <n v="0"/>
  </r>
  <r>
    <s v="A3D2402"/>
    <x v="11"/>
    <n v="3"/>
    <n v="1"/>
    <n v="1"/>
    <n v="1"/>
    <n v="0"/>
    <n v="0"/>
    <n v="3"/>
    <n v="1"/>
    <n v="3"/>
    <n v="0"/>
  </r>
  <r>
    <s v="A3D2403"/>
    <x v="10"/>
    <n v="4"/>
    <n v="1"/>
    <n v="1"/>
    <n v="1"/>
    <n v="0"/>
    <n v="0"/>
    <n v="4"/>
    <n v="1"/>
    <n v="3"/>
    <n v="0"/>
  </r>
  <r>
    <s v="A3D2404"/>
    <x v="9"/>
    <n v="1"/>
    <n v="4"/>
    <n v="1"/>
    <n v="0"/>
    <n v="0"/>
    <n v="1"/>
    <n v="1"/>
    <n v="4"/>
    <n v="0"/>
    <n v="-3"/>
  </r>
  <r>
    <s v="A3D2405"/>
    <x v="8"/>
    <n v="1"/>
    <n v="2"/>
    <n v="1"/>
    <n v="0"/>
    <n v="0"/>
    <n v="1"/>
    <n v="1"/>
    <n v="2"/>
    <n v="0"/>
    <n v="-3"/>
  </r>
  <r>
    <s v="A3D2406"/>
    <x v="7"/>
    <n v="4"/>
    <n v="0"/>
    <n v="1"/>
    <n v="1"/>
    <n v="0"/>
    <n v="0"/>
    <n v="4"/>
    <n v="0"/>
    <n v="3"/>
    <n v="0"/>
  </r>
  <r>
    <s v="A3D2407"/>
    <x v="6"/>
    <n v="3"/>
    <n v="1"/>
    <n v="1"/>
    <n v="1"/>
    <n v="0"/>
    <n v="0"/>
    <n v="3"/>
    <n v="1"/>
    <n v="3"/>
    <n v="0"/>
  </r>
  <r>
    <s v="A3D2501"/>
    <x v="6"/>
    <n v="2"/>
    <n v="2"/>
    <n v="1"/>
    <n v="0"/>
    <n v="1"/>
    <n v="0"/>
    <n v="2"/>
    <n v="2"/>
    <n v="1"/>
    <n v="-2"/>
  </r>
  <r>
    <s v="A3D2502"/>
    <x v="5"/>
    <n v="4"/>
    <n v="0"/>
    <n v="1"/>
    <n v="1"/>
    <n v="0"/>
    <n v="0"/>
    <n v="4"/>
    <n v="0"/>
    <n v="3"/>
    <n v="0"/>
  </r>
  <r>
    <s v="A3D2503"/>
    <x v="4"/>
    <n v="13"/>
    <n v="3"/>
    <n v="1"/>
    <n v="1"/>
    <n v="0"/>
    <n v="0"/>
    <n v="13"/>
    <n v="3"/>
    <n v="3"/>
    <n v="0"/>
  </r>
  <r>
    <s v="A3D2504"/>
    <x v="3"/>
    <n v="4"/>
    <n v="1"/>
    <n v="1"/>
    <n v="1"/>
    <n v="0"/>
    <n v="0"/>
    <n v="4"/>
    <n v="1"/>
    <n v="3"/>
    <n v="0"/>
  </r>
  <r>
    <s v="A3D2505"/>
    <x v="2"/>
    <n v="1"/>
    <n v="0"/>
    <n v="1"/>
    <n v="1"/>
    <n v="0"/>
    <n v="0"/>
    <n v="1"/>
    <n v="0"/>
    <n v="3"/>
    <n v="0"/>
  </r>
  <r>
    <s v="A3D2506"/>
    <x v="1"/>
    <n v="3"/>
    <n v="2"/>
    <n v="1"/>
    <n v="1"/>
    <n v="0"/>
    <n v="0"/>
    <n v="3"/>
    <n v="2"/>
    <n v="3"/>
    <n v="0"/>
  </r>
  <r>
    <s v="A3D2507"/>
    <x v="0"/>
    <n v="3"/>
    <n v="3"/>
    <n v="1"/>
    <n v="0"/>
    <n v="1"/>
    <n v="0"/>
    <n v="3"/>
    <n v="3"/>
    <n v="1"/>
    <n v="-2"/>
  </r>
  <r>
    <s v="A3D2601"/>
    <x v="13"/>
    <n v="4"/>
    <n v="1"/>
    <n v="1"/>
    <n v="1"/>
    <n v="0"/>
    <n v="0"/>
    <n v="4"/>
    <n v="1"/>
    <n v="3"/>
    <n v="0"/>
  </r>
  <r>
    <s v="A3D2602"/>
    <x v="12"/>
    <n v="10"/>
    <n v="0"/>
    <n v="1"/>
    <n v="1"/>
    <n v="0"/>
    <n v="0"/>
    <n v="10"/>
    <n v="0"/>
    <n v="3"/>
    <n v="0"/>
  </r>
  <r>
    <s v="A3D2603"/>
    <x v="11"/>
    <n v="2"/>
    <n v="2"/>
    <n v="1"/>
    <n v="0"/>
    <n v="1"/>
    <n v="0"/>
    <n v="2"/>
    <n v="2"/>
    <n v="1"/>
    <n v="-2"/>
  </r>
  <r>
    <s v="A3D2604"/>
    <x v="10"/>
    <n v="3"/>
    <n v="0"/>
    <n v="1"/>
    <n v="1"/>
    <n v="0"/>
    <n v="0"/>
    <n v="3"/>
    <n v="0"/>
    <n v="3"/>
    <n v="0"/>
  </r>
  <r>
    <s v="A3D2605"/>
    <x v="9"/>
    <n v="1"/>
    <n v="5"/>
    <n v="1"/>
    <n v="0"/>
    <n v="0"/>
    <n v="1"/>
    <n v="1"/>
    <n v="5"/>
    <n v="0"/>
    <n v="-3"/>
  </r>
  <r>
    <s v="A3D2606"/>
    <x v="8"/>
    <n v="3"/>
    <n v="4"/>
    <n v="1"/>
    <n v="0"/>
    <n v="0"/>
    <n v="1"/>
    <n v="3"/>
    <n v="4"/>
    <n v="0"/>
    <n v="-3"/>
  </r>
  <r>
    <s v="A3D2607"/>
    <x v="7"/>
    <n v="3"/>
    <n v="2"/>
    <n v="1"/>
    <n v="1"/>
    <n v="0"/>
    <n v="0"/>
    <n v="3"/>
    <n v="2"/>
    <n v="3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1">
  <r>
    <s v="A3D1401"/>
    <x v="0"/>
    <n v="0"/>
    <n v="0"/>
    <n v="1"/>
    <n v="0"/>
    <n v="1"/>
    <n v="0"/>
    <n v="0"/>
    <n v="0"/>
    <n v="1"/>
    <n v="-2"/>
  </r>
  <r>
    <s v="A3D1402"/>
    <x v="1"/>
    <n v="2"/>
    <n v="0"/>
    <n v="1"/>
    <n v="1"/>
    <n v="0"/>
    <n v="0"/>
    <n v="2"/>
    <n v="0"/>
    <n v="3"/>
    <n v="0"/>
  </r>
  <r>
    <s v="A3D1403"/>
    <x v="2"/>
    <n v="3"/>
    <n v="0"/>
    <n v="1"/>
    <n v="1"/>
    <n v="0"/>
    <n v="0"/>
    <n v="3"/>
    <n v="0"/>
    <n v="3"/>
    <n v="0"/>
  </r>
  <r>
    <s v="A3D1404"/>
    <x v="3"/>
    <n v="1"/>
    <n v="1"/>
    <n v="1"/>
    <n v="0"/>
    <n v="1"/>
    <n v="0"/>
    <n v="1"/>
    <n v="1"/>
    <n v="1"/>
    <n v="-2"/>
  </r>
  <r>
    <s v="A3D1405"/>
    <x v="4"/>
    <n v="4"/>
    <n v="0"/>
    <n v="1"/>
    <n v="1"/>
    <n v="0"/>
    <n v="0"/>
    <n v="4"/>
    <n v="0"/>
    <n v="3"/>
    <n v="0"/>
  </r>
  <r>
    <s v="A3D1406"/>
    <x v="5"/>
    <n v="3"/>
    <n v="1"/>
    <n v="1"/>
    <n v="1"/>
    <n v="0"/>
    <n v="0"/>
    <n v="3"/>
    <n v="1"/>
    <n v="3"/>
    <n v="0"/>
  </r>
  <r>
    <s v="A3D1407"/>
    <x v="6"/>
    <n v="3"/>
    <n v="1"/>
    <n v="1"/>
    <n v="1"/>
    <n v="0"/>
    <n v="0"/>
    <n v="3"/>
    <n v="1"/>
    <n v="3"/>
    <n v="0"/>
  </r>
  <r>
    <s v="A3D1501"/>
    <x v="6"/>
    <n v="1"/>
    <n v="3"/>
    <n v="1"/>
    <n v="0"/>
    <n v="0"/>
    <n v="1"/>
    <n v="1"/>
    <n v="3"/>
    <n v="0"/>
    <n v="-3"/>
  </r>
  <r>
    <s v="A3D1502"/>
    <x v="7"/>
    <n v="5"/>
    <n v="0"/>
    <n v="1"/>
    <n v="1"/>
    <n v="0"/>
    <n v="0"/>
    <n v="5"/>
    <n v="0"/>
    <n v="3"/>
    <n v="0"/>
  </r>
  <r>
    <s v="A3D1503"/>
    <x v="8"/>
    <n v="3"/>
    <n v="2"/>
    <n v="1"/>
    <n v="1"/>
    <n v="0"/>
    <n v="0"/>
    <n v="3"/>
    <n v="2"/>
    <n v="3"/>
    <n v="0"/>
  </r>
  <r>
    <s v="A3D1504"/>
    <x v="9"/>
    <n v="2"/>
    <n v="0"/>
    <n v="1"/>
    <n v="1"/>
    <n v="0"/>
    <n v="0"/>
    <n v="2"/>
    <n v="0"/>
    <n v="3"/>
    <n v="0"/>
  </r>
  <r>
    <s v="A3D1505"/>
    <x v="10"/>
    <n v="0"/>
    <n v="4"/>
    <n v="1"/>
    <n v="0"/>
    <n v="0"/>
    <n v="1"/>
    <n v="0"/>
    <n v="4"/>
    <n v="0"/>
    <n v="-3"/>
  </r>
  <r>
    <s v="A3D1506"/>
    <x v="11"/>
    <n v="4"/>
    <n v="1"/>
    <n v="1"/>
    <n v="1"/>
    <n v="0"/>
    <n v="0"/>
    <n v="4"/>
    <n v="1"/>
    <n v="3"/>
    <n v="0"/>
  </r>
  <r>
    <s v="A3D1507"/>
    <x v="12"/>
    <n v="0"/>
    <n v="2"/>
    <n v="1"/>
    <n v="0"/>
    <n v="0"/>
    <n v="1"/>
    <n v="0"/>
    <n v="2"/>
    <n v="0"/>
    <n v="-3"/>
  </r>
  <r>
    <s v="A3D1601"/>
    <x v="0"/>
    <n v="2"/>
    <n v="1"/>
    <n v="1"/>
    <n v="1"/>
    <n v="0"/>
    <n v="0"/>
    <n v="2"/>
    <n v="1"/>
    <n v="3"/>
    <n v="0"/>
  </r>
  <r>
    <s v="A3D1602"/>
    <x v="13"/>
    <n v="2"/>
    <n v="2"/>
    <n v="1"/>
    <n v="0"/>
    <n v="1"/>
    <n v="0"/>
    <n v="2"/>
    <n v="2"/>
    <n v="1"/>
    <n v="-2"/>
  </r>
  <r>
    <s v="A3D1603"/>
    <x v="1"/>
    <n v="0"/>
    <n v="1"/>
    <n v="1"/>
    <n v="0"/>
    <n v="0"/>
    <n v="1"/>
    <n v="0"/>
    <n v="1"/>
    <n v="0"/>
    <n v="-3"/>
  </r>
  <r>
    <s v="A3D1604"/>
    <x v="2"/>
    <n v="5"/>
    <n v="0"/>
    <n v="1"/>
    <n v="1"/>
    <n v="0"/>
    <n v="0"/>
    <n v="5"/>
    <n v="0"/>
    <n v="3"/>
    <n v="0"/>
  </r>
  <r>
    <s v="A3D1605"/>
    <x v="3"/>
    <n v="2"/>
    <n v="1"/>
    <n v="1"/>
    <n v="1"/>
    <n v="0"/>
    <n v="0"/>
    <n v="2"/>
    <n v="1"/>
    <n v="3"/>
    <n v="0"/>
  </r>
  <r>
    <s v="A3D1606"/>
    <x v="4"/>
    <n v="2"/>
    <n v="1"/>
    <n v="1"/>
    <n v="1"/>
    <n v="0"/>
    <n v="0"/>
    <n v="2"/>
    <n v="1"/>
    <n v="3"/>
    <n v="0"/>
  </r>
  <r>
    <s v="A3D1607"/>
    <x v="5"/>
    <n v="6"/>
    <n v="0"/>
    <n v="1"/>
    <n v="1"/>
    <n v="0"/>
    <n v="0"/>
    <n v="6"/>
    <n v="0"/>
    <n v="3"/>
    <n v="0"/>
  </r>
  <r>
    <s v="A3D1701"/>
    <x v="5"/>
    <n v="0"/>
    <n v="0"/>
    <n v="1"/>
    <n v="0"/>
    <n v="1"/>
    <n v="0"/>
    <n v="0"/>
    <n v="0"/>
    <n v="1"/>
    <n v="-2"/>
  </r>
  <r>
    <s v="A3D1702"/>
    <x v="6"/>
    <n v="1"/>
    <n v="0"/>
    <n v="1"/>
    <n v="1"/>
    <n v="0"/>
    <n v="0"/>
    <n v="1"/>
    <n v="0"/>
    <n v="3"/>
    <n v="0"/>
  </r>
  <r>
    <s v="A3D1703"/>
    <x v="7"/>
    <n v="6"/>
    <n v="0"/>
    <n v="1"/>
    <n v="1"/>
    <n v="0"/>
    <n v="0"/>
    <n v="6"/>
    <n v="0"/>
    <n v="3"/>
    <n v="0"/>
  </r>
  <r>
    <s v="A3D1704"/>
    <x v="8"/>
    <n v="2"/>
    <n v="5"/>
    <n v="1"/>
    <n v="0"/>
    <n v="0"/>
    <n v="1"/>
    <n v="2"/>
    <n v="5"/>
    <n v="0"/>
    <n v="-3"/>
  </r>
  <r>
    <s v="A3D1705"/>
    <x v="9"/>
    <n v="1"/>
    <n v="0"/>
    <n v="1"/>
    <n v="1"/>
    <n v="0"/>
    <n v="0"/>
    <n v="1"/>
    <n v="0"/>
    <n v="3"/>
    <n v="0"/>
  </r>
  <r>
    <s v="A3D1706"/>
    <x v="10"/>
    <n v="4"/>
    <n v="3"/>
    <n v="1"/>
    <n v="1"/>
    <n v="0"/>
    <n v="0"/>
    <n v="4"/>
    <n v="3"/>
    <n v="3"/>
    <n v="0"/>
  </r>
  <r>
    <s v="A3D1707"/>
    <x v="11"/>
    <n v="1"/>
    <n v="3"/>
    <n v="1"/>
    <n v="0"/>
    <n v="0"/>
    <n v="1"/>
    <n v="1"/>
    <n v="3"/>
    <n v="0"/>
    <n v="-3"/>
  </r>
  <r>
    <s v="A3D1801"/>
    <x v="0"/>
    <n v="4"/>
    <n v="1"/>
    <n v="1"/>
    <n v="1"/>
    <n v="0"/>
    <n v="0"/>
    <n v="4"/>
    <n v="1"/>
    <n v="3"/>
    <n v="0"/>
  </r>
  <r>
    <s v="A3D1802"/>
    <x v="12"/>
    <n v="3"/>
    <n v="2"/>
    <n v="1"/>
    <n v="1"/>
    <n v="0"/>
    <n v="0"/>
    <n v="3"/>
    <n v="2"/>
    <n v="3"/>
    <n v="0"/>
  </r>
  <r>
    <s v="A3D1803"/>
    <x v="13"/>
    <n v="2"/>
    <n v="1"/>
    <n v="1"/>
    <n v="1"/>
    <n v="0"/>
    <n v="0"/>
    <n v="2"/>
    <n v="1"/>
    <n v="3"/>
    <n v="0"/>
  </r>
  <r>
    <s v="A3D1804"/>
    <x v="1"/>
    <n v="1"/>
    <n v="6"/>
    <n v="1"/>
    <n v="0"/>
    <n v="0"/>
    <n v="1"/>
    <n v="1"/>
    <n v="6"/>
    <n v="0"/>
    <n v="-3"/>
  </r>
  <r>
    <s v="A3D1805"/>
    <x v="2"/>
    <n v="1"/>
    <n v="1"/>
    <n v="1"/>
    <n v="0"/>
    <n v="1"/>
    <n v="0"/>
    <n v="1"/>
    <n v="1"/>
    <n v="1"/>
    <n v="-2"/>
  </r>
  <r>
    <s v="A3D1806"/>
    <x v="3"/>
    <n v="1"/>
    <n v="2"/>
    <n v="1"/>
    <n v="0"/>
    <n v="0"/>
    <n v="1"/>
    <n v="1"/>
    <n v="2"/>
    <n v="0"/>
    <n v="-3"/>
  </r>
  <r>
    <s v="A3D1807"/>
    <x v="4"/>
    <n v="0"/>
    <n v="0"/>
    <n v="1"/>
    <n v="0"/>
    <n v="1"/>
    <n v="0"/>
    <n v="0"/>
    <n v="0"/>
    <n v="1"/>
    <n v="-2"/>
  </r>
  <r>
    <s v="A3D1901"/>
    <x v="4"/>
    <n v="0"/>
    <n v="1"/>
    <n v="1"/>
    <n v="0"/>
    <n v="0"/>
    <n v="1"/>
    <n v="0"/>
    <n v="1"/>
    <n v="0"/>
    <n v="-3"/>
  </r>
  <r>
    <s v="A3D1902"/>
    <x v="5"/>
    <n v="2"/>
    <n v="1"/>
    <n v="1"/>
    <n v="1"/>
    <n v="0"/>
    <n v="0"/>
    <n v="2"/>
    <n v="1"/>
    <n v="3"/>
    <n v="0"/>
  </r>
  <r>
    <s v="A3D1903"/>
    <x v="6"/>
    <n v="1"/>
    <n v="5"/>
    <n v="1"/>
    <n v="0"/>
    <n v="0"/>
    <n v="1"/>
    <n v="1"/>
    <n v="5"/>
    <n v="0"/>
    <n v="-3"/>
  </r>
  <r>
    <s v="A3D1904"/>
    <x v="7"/>
    <n v="7"/>
    <n v="1"/>
    <n v="1"/>
    <n v="1"/>
    <n v="0"/>
    <n v="0"/>
    <n v="7"/>
    <n v="1"/>
    <n v="3"/>
    <n v="0"/>
  </r>
  <r>
    <s v="A3D1905"/>
    <x v="8"/>
    <n v="1"/>
    <n v="1"/>
    <n v="1"/>
    <n v="0"/>
    <n v="1"/>
    <n v="0"/>
    <n v="1"/>
    <n v="1"/>
    <n v="1"/>
    <n v="-2"/>
  </r>
  <r>
    <s v="A3D1906"/>
    <x v="9"/>
    <n v="8"/>
    <n v="0"/>
    <n v="1"/>
    <n v="1"/>
    <n v="0"/>
    <n v="0"/>
    <n v="8"/>
    <n v="0"/>
    <n v="3"/>
    <n v="0"/>
  </r>
  <r>
    <s v="A3D1907"/>
    <x v="10"/>
    <n v="7"/>
    <n v="2"/>
    <n v="1"/>
    <n v="1"/>
    <n v="0"/>
    <n v="0"/>
    <n v="7"/>
    <n v="2"/>
    <n v="3"/>
    <n v="0"/>
  </r>
  <r>
    <s v="A3D2001"/>
    <x v="0"/>
    <n v="2"/>
    <n v="2"/>
    <n v="1"/>
    <n v="0"/>
    <n v="1"/>
    <n v="0"/>
    <n v="2"/>
    <n v="2"/>
    <n v="1"/>
    <n v="-2"/>
  </r>
  <r>
    <s v="A3D2002"/>
    <x v="11"/>
    <n v="1"/>
    <n v="1"/>
    <n v="1"/>
    <n v="0"/>
    <n v="1"/>
    <n v="0"/>
    <n v="1"/>
    <n v="1"/>
    <n v="1"/>
    <n v="-2"/>
  </r>
  <r>
    <s v="A3D2003"/>
    <x v="12"/>
    <n v="2"/>
    <n v="2"/>
    <n v="1"/>
    <n v="0"/>
    <n v="1"/>
    <n v="0"/>
    <n v="2"/>
    <n v="2"/>
    <n v="1"/>
    <n v="-2"/>
  </r>
  <r>
    <s v="A3D2004"/>
    <x v="13"/>
    <n v="1"/>
    <n v="3"/>
    <n v="1"/>
    <n v="0"/>
    <n v="0"/>
    <n v="1"/>
    <n v="1"/>
    <n v="3"/>
    <n v="0"/>
    <n v="-3"/>
  </r>
  <r>
    <s v="A3D2005"/>
    <x v="1"/>
    <n v="2"/>
    <n v="1"/>
    <n v="1"/>
    <n v="1"/>
    <n v="0"/>
    <n v="0"/>
    <n v="2"/>
    <n v="1"/>
    <n v="3"/>
    <n v="0"/>
  </r>
  <r>
    <s v="A3D2006"/>
    <x v="2"/>
    <n v="3"/>
    <n v="0"/>
    <n v="1"/>
    <n v="1"/>
    <n v="0"/>
    <n v="0"/>
    <n v="3"/>
    <n v="0"/>
    <n v="3"/>
    <n v="0"/>
  </r>
  <r>
    <s v="A3D2007"/>
    <x v="3"/>
    <n v="1"/>
    <n v="1"/>
    <n v="1"/>
    <n v="0"/>
    <n v="1"/>
    <n v="0"/>
    <n v="1"/>
    <n v="1"/>
    <n v="1"/>
    <n v="-2"/>
  </r>
  <r>
    <s v="A3D2101"/>
    <x v="3"/>
    <n v="3"/>
    <n v="3"/>
    <n v="1"/>
    <n v="0"/>
    <n v="1"/>
    <n v="0"/>
    <n v="3"/>
    <n v="3"/>
    <n v="1"/>
    <n v="-2"/>
  </r>
  <r>
    <s v="A3D2102"/>
    <x v="4"/>
    <n v="1"/>
    <n v="1"/>
    <n v="1"/>
    <n v="0"/>
    <n v="1"/>
    <n v="0"/>
    <n v="1"/>
    <n v="1"/>
    <n v="1"/>
    <n v="-2"/>
  </r>
  <r>
    <s v="A3D2103"/>
    <x v="5"/>
    <n v="1"/>
    <n v="1"/>
    <n v="1"/>
    <n v="0"/>
    <n v="1"/>
    <n v="0"/>
    <n v="1"/>
    <n v="1"/>
    <n v="1"/>
    <n v="-2"/>
  </r>
  <r>
    <s v="A3D2104"/>
    <x v="6"/>
    <n v="0"/>
    <n v="7"/>
    <n v="1"/>
    <n v="0"/>
    <n v="0"/>
    <n v="1"/>
    <n v="0"/>
    <n v="7"/>
    <n v="0"/>
    <n v="-3"/>
  </r>
  <r>
    <s v="A3D2105"/>
    <x v="7"/>
    <n v="1"/>
    <n v="2"/>
    <n v="1"/>
    <n v="0"/>
    <n v="0"/>
    <n v="1"/>
    <n v="1"/>
    <n v="2"/>
    <n v="0"/>
    <n v="-3"/>
  </r>
  <r>
    <s v="A3D2106"/>
    <x v="8"/>
    <n v="3"/>
    <n v="1"/>
    <n v="1"/>
    <n v="1"/>
    <n v="0"/>
    <n v="0"/>
    <n v="3"/>
    <n v="1"/>
    <n v="3"/>
    <n v="0"/>
  </r>
  <r>
    <s v="A3D2107"/>
    <x v="9"/>
    <n v="1"/>
    <n v="3"/>
    <n v="1"/>
    <n v="0"/>
    <n v="0"/>
    <n v="1"/>
    <n v="1"/>
    <n v="3"/>
    <n v="0"/>
    <n v="-3"/>
  </r>
  <r>
    <s v="A3D2201"/>
    <x v="0"/>
    <n v="1"/>
    <n v="2"/>
    <n v="1"/>
    <n v="0"/>
    <n v="0"/>
    <n v="1"/>
    <n v="1"/>
    <n v="2"/>
    <n v="0"/>
    <n v="-3"/>
  </r>
  <r>
    <s v="A3D2202"/>
    <x v="10"/>
    <n v="4"/>
    <n v="3"/>
    <n v="1"/>
    <n v="1"/>
    <n v="0"/>
    <n v="0"/>
    <n v="4"/>
    <n v="3"/>
    <n v="3"/>
    <n v="0"/>
  </r>
  <r>
    <s v="A3D2203"/>
    <x v="11"/>
    <n v="2"/>
    <n v="3"/>
    <n v="1"/>
    <n v="0"/>
    <n v="0"/>
    <n v="1"/>
    <n v="2"/>
    <n v="3"/>
    <n v="0"/>
    <n v="-3"/>
  </r>
  <r>
    <s v="A3D2204"/>
    <x v="12"/>
    <n v="3"/>
    <n v="3"/>
    <n v="1"/>
    <n v="0"/>
    <n v="1"/>
    <n v="0"/>
    <n v="3"/>
    <n v="3"/>
    <n v="1"/>
    <n v="-2"/>
  </r>
  <r>
    <s v="A3D2205"/>
    <x v="13"/>
    <n v="6"/>
    <n v="1"/>
    <n v="1"/>
    <n v="1"/>
    <n v="0"/>
    <n v="0"/>
    <n v="6"/>
    <n v="1"/>
    <n v="3"/>
    <n v="0"/>
  </r>
  <r>
    <s v="A3D2206"/>
    <x v="1"/>
    <n v="0"/>
    <n v="0"/>
    <n v="1"/>
    <n v="0"/>
    <n v="1"/>
    <n v="0"/>
    <n v="0"/>
    <n v="0"/>
    <n v="1"/>
    <n v="-2"/>
  </r>
  <r>
    <s v="A3D2207"/>
    <x v="2"/>
    <n v="3"/>
    <n v="1"/>
    <n v="1"/>
    <n v="1"/>
    <n v="0"/>
    <n v="0"/>
    <n v="3"/>
    <n v="1"/>
    <n v="3"/>
    <n v="0"/>
  </r>
  <r>
    <s v="A3D2301"/>
    <x v="2"/>
    <n v="3"/>
    <n v="1"/>
    <n v="1"/>
    <n v="1"/>
    <n v="0"/>
    <n v="0"/>
    <n v="3"/>
    <n v="1"/>
    <n v="3"/>
    <n v="0"/>
  </r>
  <r>
    <s v="A3D2302"/>
    <x v="3"/>
    <n v="6"/>
    <n v="0"/>
    <n v="1"/>
    <n v="1"/>
    <n v="0"/>
    <n v="0"/>
    <n v="6"/>
    <n v="0"/>
    <n v="3"/>
    <n v="0"/>
  </r>
  <r>
    <s v="A3D2303"/>
    <x v="4"/>
    <n v="1"/>
    <n v="2"/>
    <n v="1"/>
    <n v="0"/>
    <n v="0"/>
    <n v="1"/>
    <n v="1"/>
    <n v="2"/>
    <n v="0"/>
    <n v="-3"/>
  </r>
  <r>
    <s v="A3D2304"/>
    <x v="5"/>
    <n v="8"/>
    <n v="1"/>
    <n v="1"/>
    <n v="1"/>
    <n v="0"/>
    <n v="0"/>
    <n v="8"/>
    <n v="1"/>
    <n v="3"/>
    <n v="0"/>
  </r>
  <r>
    <s v="A3D2305"/>
    <x v="6"/>
    <n v="3"/>
    <n v="3"/>
    <n v="1"/>
    <n v="0"/>
    <n v="1"/>
    <n v="0"/>
    <n v="3"/>
    <n v="3"/>
    <n v="1"/>
    <n v="-2"/>
  </r>
  <r>
    <s v="A3D2306"/>
    <x v="7"/>
    <n v="2"/>
    <n v="0"/>
    <n v="1"/>
    <n v="1"/>
    <n v="0"/>
    <n v="0"/>
    <n v="2"/>
    <n v="0"/>
    <n v="3"/>
    <n v="0"/>
  </r>
  <r>
    <s v="A3D2307"/>
    <x v="8"/>
    <n v="3"/>
    <n v="1"/>
    <n v="1"/>
    <n v="1"/>
    <n v="0"/>
    <n v="0"/>
    <n v="3"/>
    <n v="1"/>
    <n v="3"/>
    <n v="0"/>
  </r>
  <r>
    <s v="A3D2401"/>
    <x v="0"/>
    <n v="5"/>
    <n v="1"/>
    <n v="1"/>
    <n v="1"/>
    <n v="0"/>
    <n v="0"/>
    <n v="5"/>
    <n v="1"/>
    <n v="3"/>
    <n v="0"/>
  </r>
  <r>
    <s v="A3D2402"/>
    <x v="9"/>
    <n v="3"/>
    <n v="1"/>
    <n v="1"/>
    <n v="1"/>
    <n v="0"/>
    <n v="0"/>
    <n v="3"/>
    <n v="1"/>
    <n v="3"/>
    <n v="0"/>
  </r>
  <r>
    <s v="A3D2403"/>
    <x v="10"/>
    <n v="4"/>
    <n v="1"/>
    <n v="1"/>
    <n v="1"/>
    <n v="0"/>
    <n v="0"/>
    <n v="4"/>
    <n v="1"/>
    <n v="3"/>
    <n v="0"/>
  </r>
  <r>
    <s v="A3D2404"/>
    <x v="11"/>
    <n v="1"/>
    <n v="4"/>
    <n v="1"/>
    <n v="0"/>
    <n v="0"/>
    <n v="1"/>
    <n v="1"/>
    <n v="4"/>
    <n v="0"/>
    <n v="-3"/>
  </r>
  <r>
    <s v="A3D2405"/>
    <x v="12"/>
    <n v="1"/>
    <n v="2"/>
    <n v="1"/>
    <n v="0"/>
    <n v="0"/>
    <n v="1"/>
    <n v="1"/>
    <n v="2"/>
    <n v="0"/>
    <n v="-3"/>
  </r>
  <r>
    <s v="A3D2406"/>
    <x v="13"/>
    <n v="4"/>
    <n v="0"/>
    <n v="1"/>
    <n v="1"/>
    <n v="0"/>
    <n v="0"/>
    <n v="4"/>
    <n v="0"/>
    <n v="3"/>
    <n v="0"/>
  </r>
  <r>
    <s v="A3D2407"/>
    <x v="1"/>
    <n v="3"/>
    <n v="1"/>
    <n v="1"/>
    <n v="1"/>
    <n v="0"/>
    <n v="0"/>
    <n v="3"/>
    <n v="1"/>
    <n v="3"/>
    <n v="0"/>
  </r>
  <r>
    <s v="A3D2501"/>
    <x v="1"/>
    <n v="2"/>
    <n v="2"/>
    <n v="1"/>
    <n v="0"/>
    <n v="1"/>
    <n v="0"/>
    <n v="2"/>
    <n v="2"/>
    <n v="1"/>
    <n v="-2"/>
  </r>
  <r>
    <s v="A3D2502"/>
    <x v="2"/>
    <n v="4"/>
    <n v="0"/>
    <n v="1"/>
    <n v="1"/>
    <n v="0"/>
    <n v="0"/>
    <n v="4"/>
    <n v="0"/>
    <n v="3"/>
    <n v="0"/>
  </r>
  <r>
    <s v="A3D2503"/>
    <x v="3"/>
    <n v="13"/>
    <n v="3"/>
    <n v="1"/>
    <n v="1"/>
    <n v="0"/>
    <n v="0"/>
    <n v="13"/>
    <n v="3"/>
    <n v="3"/>
    <n v="0"/>
  </r>
  <r>
    <s v="A3D2504"/>
    <x v="4"/>
    <n v="4"/>
    <n v="1"/>
    <n v="1"/>
    <n v="1"/>
    <n v="0"/>
    <n v="0"/>
    <n v="4"/>
    <n v="1"/>
    <n v="3"/>
    <n v="0"/>
  </r>
  <r>
    <s v="A3D2505"/>
    <x v="5"/>
    <n v="1"/>
    <n v="0"/>
    <n v="1"/>
    <n v="1"/>
    <n v="0"/>
    <n v="0"/>
    <n v="1"/>
    <n v="0"/>
    <n v="3"/>
    <n v="0"/>
  </r>
  <r>
    <s v="A3D2506"/>
    <x v="6"/>
    <n v="3"/>
    <n v="2"/>
    <n v="1"/>
    <n v="1"/>
    <n v="0"/>
    <n v="0"/>
    <n v="3"/>
    <n v="2"/>
    <n v="3"/>
    <n v="0"/>
  </r>
  <r>
    <s v="A3D2507"/>
    <x v="7"/>
    <n v="3"/>
    <n v="3"/>
    <n v="1"/>
    <n v="0"/>
    <n v="1"/>
    <n v="0"/>
    <n v="3"/>
    <n v="3"/>
    <n v="1"/>
    <n v="-2"/>
  </r>
  <r>
    <s v="A3D2601"/>
    <x v="0"/>
    <n v="4"/>
    <n v="1"/>
    <n v="1"/>
    <n v="1"/>
    <n v="0"/>
    <n v="0"/>
    <n v="4"/>
    <n v="1"/>
    <n v="3"/>
    <n v="0"/>
  </r>
  <r>
    <s v="A3D2602"/>
    <x v="8"/>
    <n v="10"/>
    <n v="0"/>
    <n v="1"/>
    <n v="1"/>
    <n v="0"/>
    <n v="0"/>
    <n v="10"/>
    <n v="0"/>
    <n v="3"/>
    <n v="0"/>
  </r>
  <r>
    <s v="A3D2603"/>
    <x v="9"/>
    <n v="2"/>
    <n v="2"/>
    <n v="1"/>
    <n v="0"/>
    <n v="1"/>
    <n v="0"/>
    <n v="2"/>
    <n v="2"/>
    <n v="1"/>
    <n v="-2"/>
  </r>
  <r>
    <s v="A3D2604"/>
    <x v="10"/>
    <n v="3"/>
    <n v="0"/>
    <n v="1"/>
    <n v="1"/>
    <n v="0"/>
    <n v="0"/>
    <n v="3"/>
    <n v="0"/>
    <n v="3"/>
    <n v="0"/>
  </r>
  <r>
    <s v="A3D2605"/>
    <x v="11"/>
    <n v="1"/>
    <n v="5"/>
    <n v="1"/>
    <n v="0"/>
    <n v="0"/>
    <n v="1"/>
    <n v="1"/>
    <n v="5"/>
    <n v="0"/>
    <n v="-3"/>
  </r>
  <r>
    <s v="A3D2606"/>
    <x v="12"/>
    <n v="3"/>
    <n v="4"/>
    <n v="1"/>
    <n v="0"/>
    <n v="0"/>
    <n v="1"/>
    <n v="3"/>
    <n v="4"/>
    <n v="0"/>
    <n v="-3"/>
  </r>
  <r>
    <s v="A3D2607"/>
    <x v="13"/>
    <n v="3"/>
    <n v="2"/>
    <n v="1"/>
    <n v="1"/>
    <n v="0"/>
    <n v="0"/>
    <n v="3"/>
    <n v="2"/>
    <n v="3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1">
  <r>
    <x v="0"/>
    <n v="0"/>
    <n v="0"/>
    <n v="1"/>
    <n v="0"/>
    <n v="1"/>
    <n v="0"/>
    <n v="0"/>
    <n v="0"/>
    <n v="1"/>
    <n v="1"/>
  </r>
  <r>
    <x v="1"/>
    <n v="0"/>
    <n v="2"/>
    <n v="1"/>
    <n v="0"/>
    <n v="0"/>
    <n v="1"/>
    <n v="0"/>
    <n v="2"/>
    <n v="0"/>
    <n v="0"/>
  </r>
  <r>
    <x v="2"/>
    <n v="0"/>
    <n v="3"/>
    <n v="1"/>
    <n v="0"/>
    <n v="0"/>
    <n v="1"/>
    <n v="0"/>
    <n v="3"/>
    <n v="0"/>
    <n v="0"/>
  </r>
  <r>
    <x v="3"/>
    <n v="1"/>
    <n v="1"/>
    <n v="1"/>
    <n v="0"/>
    <n v="1"/>
    <n v="0"/>
    <n v="1"/>
    <n v="1"/>
    <n v="1"/>
    <n v="1"/>
  </r>
  <r>
    <x v="4"/>
    <n v="0"/>
    <n v="4"/>
    <n v="1"/>
    <n v="0"/>
    <n v="0"/>
    <n v="1"/>
    <n v="0"/>
    <n v="4"/>
    <n v="0"/>
    <n v="0"/>
  </r>
  <r>
    <x v="5"/>
    <n v="1"/>
    <n v="3"/>
    <n v="1"/>
    <n v="0"/>
    <n v="0"/>
    <n v="1"/>
    <n v="1"/>
    <n v="3"/>
    <n v="0"/>
    <n v="0"/>
  </r>
  <r>
    <x v="6"/>
    <n v="1"/>
    <n v="3"/>
    <n v="1"/>
    <n v="0"/>
    <n v="0"/>
    <n v="1"/>
    <n v="1"/>
    <n v="3"/>
    <n v="0"/>
    <n v="0"/>
  </r>
  <r>
    <x v="7"/>
    <n v="3"/>
    <n v="1"/>
    <n v="1"/>
    <n v="1"/>
    <n v="0"/>
    <n v="0"/>
    <n v="3"/>
    <n v="1"/>
    <n v="3"/>
    <n v="3"/>
  </r>
  <r>
    <x v="8"/>
    <n v="0"/>
    <n v="5"/>
    <n v="1"/>
    <n v="0"/>
    <n v="0"/>
    <n v="1"/>
    <n v="0"/>
    <n v="5"/>
    <n v="0"/>
    <n v="0"/>
  </r>
  <r>
    <x v="9"/>
    <n v="2"/>
    <n v="3"/>
    <n v="1"/>
    <n v="0"/>
    <n v="0"/>
    <n v="1"/>
    <n v="2"/>
    <n v="3"/>
    <n v="0"/>
    <n v="0"/>
  </r>
  <r>
    <x v="10"/>
    <n v="0"/>
    <n v="2"/>
    <n v="1"/>
    <n v="0"/>
    <n v="0"/>
    <n v="1"/>
    <n v="0"/>
    <n v="2"/>
    <n v="0"/>
    <n v="0"/>
  </r>
  <r>
    <x v="11"/>
    <n v="4"/>
    <n v="0"/>
    <n v="1"/>
    <n v="1"/>
    <n v="0"/>
    <n v="0"/>
    <n v="4"/>
    <n v="0"/>
    <n v="3"/>
    <n v="3"/>
  </r>
  <r>
    <x v="12"/>
    <n v="1"/>
    <n v="4"/>
    <n v="1"/>
    <n v="0"/>
    <n v="0"/>
    <n v="1"/>
    <n v="1"/>
    <n v="4"/>
    <n v="0"/>
    <n v="0"/>
  </r>
  <r>
    <x v="0"/>
    <n v="2"/>
    <n v="0"/>
    <n v="1"/>
    <n v="1"/>
    <n v="0"/>
    <n v="0"/>
    <n v="2"/>
    <n v="0"/>
    <n v="3"/>
    <n v="3"/>
  </r>
  <r>
    <x v="1"/>
    <n v="1"/>
    <n v="2"/>
    <n v="1"/>
    <n v="0"/>
    <n v="0"/>
    <n v="1"/>
    <n v="1"/>
    <n v="2"/>
    <n v="0"/>
    <n v="0"/>
  </r>
  <r>
    <x v="2"/>
    <n v="2"/>
    <n v="2"/>
    <n v="1"/>
    <n v="0"/>
    <n v="1"/>
    <n v="0"/>
    <n v="2"/>
    <n v="2"/>
    <n v="1"/>
    <n v="1"/>
  </r>
  <r>
    <x v="3"/>
    <n v="1"/>
    <n v="0"/>
    <n v="1"/>
    <n v="1"/>
    <n v="0"/>
    <n v="0"/>
    <n v="1"/>
    <n v="0"/>
    <n v="3"/>
    <n v="3"/>
  </r>
  <r>
    <x v="4"/>
    <n v="0"/>
    <n v="5"/>
    <n v="1"/>
    <n v="0"/>
    <n v="0"/>
    <n v="1"/>
    <n v="0"/>
    <n v="5"/>
    <n v="0"/>
    <n v="0"/>
  </r>
  <r>
    <x v="5"/>
    <n v="1"/>
    <n v="2"/>
    <n v="1"/>
    <n v="0"/>
    <n v="0"/>
    <n v="1"/>
    <n v="1"/>
    <n v="2"/>
    <n v="0"/>
    <n v="0"/>
  </r>
  <r>
    <x v="6"/>
    <n v="1"/>
    <n v="2"/>
    <n v="1"/>
    <n v="0"/>
    <n v="0"/>
    <n v="1"/>
    <n v="1"/>
    <n v="2"/>
    <n v="0"/>
    <n v="0"/>
  </r>
  <r>
    <x v="13"/>
    <n v="0"/>
    <n v="6"/>
    <n v="1"/>
    <n v="0"/>
    <n v="0"/>
    <n v="1"/>
    <n v="0"/>
    <n v="6"/>
    <n v="0"/>
    <n v="0"/>
  </r>
  <r>
    <x v="7"/>
    <n v="0"/>
    <n v="0"/>
    <n v="1"/>
    <n v="0"/>
    <n v="1"/>
    <n v="0"/>
    <n v="0"/>
    <n v="0"/>
    <n v="1"/>
    <n v="1"/>
  </r>
  <r>
    <x v="9"/>
    <n v="0"/>
    <n v="1"/>
    <n v="1"/>
    <n v="0"/>
    <n v="0"/>
    <n v="1"/>
    <n v="0"/>
    <n v="1"/>
    <n v="0"/>
    <n v="0"/>
  </r>
  <r>
    <x v="10"/>
    <n v="0"/>
    <n v="6"/>
    <n v="1"/>
    <n v="0"/>
    <n v="0"/>
    <n v="1"/>
    <n v="0"/>
    <n v="6"/>
    <n v="0"/>
    <n v="0"/>
  </r>
  <r>
    <x v="11"/>
    <n v="5"/>
    <n v="2"/>
    <n v="1"/>
    <n v="1"/>
    <n v="0"/>
    <n v="0"/>
    <n v="5"/>
    <n v="2"/>
    <n v="3"/>
    <n v="3"/>
  </r>
  <r>
    <x v="12"/>
    <n v="0"/>
    <n v="1"/>
    <n v="1"/>
    <n v="0"/>
    <n v="0"/>
    <n v="1"/>
    <n v="0"/>
    <n v="1"/>
    <n v="0"/>
    <n v="0"/>
  </r>
  <r>
    <x v="0"/>
    <n v="3"/>
    <n v="4"/>
    <n v="1"/>
    <n v="0"/>
    <n v="0"/>
    <n v="1"/>
    <n v="3"/>
    <n v="4"/>
    <n v="0"/>
    <n v="0"/>
  </r>
  <r>
    <x v="1"/>
    <n v="3"/>
    <n v="1"/>
    <n v="1"/>
    <n v="1"/>
    <n v="0"/>
    <n v="0"/>
    <n v="3"/>
    <n v="1"/>
    <n v="3"/>
    <n v="3"/>
  </r>
  <r>
    <x v="2"/>
    <n v="1"/>
    <n v="4"/>
    <n v="1"/>
    <n v="0"/>
    <n v="0"/>
    <n v="1"/>
    <n v="1"/>
    <n v="4"/>
    <n v="0"/>
    <n v="0"/>
  </r>
  <r>
    <x v="3"/>
    <n v="2"/>
    <n v="3"/>
    <n v="1"/>
    <n v="0"/>
    <n v="0"/>
    <n v="1"/>
    <n v="2"/>
    <n v="3"/>
    <n v="0"/>
    <n v="0"/>
  </r>
  <r>
    <x v="4"/>
    <n v="1"/>
    <n v="2"/>
    <n v="1"/>
    <n v="0"/>
    <n v="0"/>
    <n v="1"/>
    <n v="1"/>
    <n v="2"/>
    <n v="0"/>
    <n v="0"/>
  </r>
  <r>
    <x v="5"/>
    <n v="6"/>
    <n v="1"/>
    <n v="1"/>
    <n v="1"/>
    <n v="0"/>
    <n v="0"/>
    <n v="6"/>
    <n v="1"/>
    <n v="3"/>
    <n v="3"/>
  </r>
  <r>
    <x v="6"/>
    <n v="1"/>
    <n v="1"/>
    <n v="1"/>
    <n v="0"/>
    <n v="1"/>
    <n v="0"/>
    <n v="1"/>
    <n v="1"/>
    <n v="1"/>
    <n v="1"/>
  </r>
  <r>
    <x v="13"/>
    <n v="2"/>
    <n v="1"/>
    <n v="1"/>
    <n v="1"/>
    <n v="0"/>
    <n v="0"/>
    <n v="2"/>
    <n v="1"/>
    <n v="3"/>
    <n v="3"/>
  </r>
  <r>
    <x v="8"/>
    <n v="0"/>
    <n v="0"/>
    <n v="1"/>
    <n v="0"/>
    <n v="1"/>
    <n v="0"/>
    <n v="0"/>
    <n v="0"/>
    <n v="1"/>
    <n v="1"/>
  </r>
  <r>
    <x v="7"/>
    <n v="1"/>
    <n v="0"/>
    <n v="1"/>
    <n v="1"/>
    <n v="0"/>
    <n v="0"/>
    <n v="1"/>
    <n v="0"/>
    <n v="3"/>
    <n v="3"/>
  </r>
  <r>
    <x v="10"/>
    <n v="1"/>
    <n v="2"/>
    <n v="1"/>
    <n v="0"/>
    <n v="0"/>
    <n v="1"/>
    <n v="1"/>
    <n v="2"/>
    <n v="0"/>
    <n v="0"/>
  </r>
  <r>
    <x v="11"/>
    <n v="5"/>
    <n v="1"/>
    <n v="1"/>
    <n v="1"/>
    <n v="0"/>
    <n v="0"/>
    <n v="5"/>
    <n v="1"/>
    <n v="3"/>
    <n v="3"/>
  </r>
  <r>
    <x v="12"/>
    <n v="1"/>
    <n v="7"/>
    <n v="1"/>
    <n v="0"/>
    <n v="0"/>
    <n v="1"/>
    <n v="1"/>
    <n v="7"/>
    <n v="0"/>
    <n v="0"/>
  </r>
  <r>
    <x v="0"/>
    <n v="1"/>
    <n v="1"/>
    <n v="1"/>
    <n v="0"/>
    <n v="1"/>
    <n v="0"/>
    <n v="1"/>
    <n v="1"/>
    <n v="1"/>
    <n v="1"/>
  </r>
  <r>
    <x v="1"/>
    <n v="0"/>
    <n v="8"/>
    <n v="1"/>
    <n v="0"/>
    <n v="0"/>
    <n v="1"/>
    <n v="0"/>
    <n v="8"/>
    <n v="0"/>
    <n v="0"/>
  </r>
  <r>
    <x v="2"/>
    <n v="2"/>
    <n v="7"/>
    <n v="1"/>
    <n v="0"/>
    <n v="0"/>
    <n v="1"/>
    <n v="2"/>
    <n v="7"/>
    <n v="0"/>
    <n v="0"/>
  </r>
  <r>
    <x v="3"/>
    <n v="2"/>
    <n v="2"/>
    <n v="1"/>
    <n v="0"/>
    <n v="1"/>
    <n v="0"/>
    <n v="2"/>
    <n v="2"/>
    <n v="1"/>
    <n v="1"/>
  </r>
  <r>
    <x v="4"/>
    <n v="1"/>
    <n v="1"/>
    <n v="1"/>
    <n v="0"/>
    <n v="1"/>
    <n v="0"/>
    <n v="1"/>
    <n v="1"/>
    <n v="1"/>
    <n v="1"/>
  </r>
  <r>
    <x v="5"/>
    <n v="2"/>
    <n v="2"/>
    <n v="1"/>
    <n v="0"/>
    <n v="1"/>
    <n v="0"/>
    <n v="2"/>
    <n v="2"/>
    <n v="1"/>
    <n v="1"/>
  </r>
  <r>
    <x v="6"/>
    <n v="3"/>
    <n v="1"/>
    <n v="1"/>
    <n v="1"/>
    <n v="0"/>
    <n v="0"/>
    <n v="3"/>
    <n v="1"/>
    <n v="3"/>
    <n v="3"/>
  </r>
  <r>
    <x v="13"/>
    <n v="1"/>
    <n v="2"/>
    <n v="1"/>
    <n v="0"/>
    <n v="0"/>
    <n v="1"/>
    <n v="1"/>
    <n v="2"/>
    <n v="0"/>
    <n v="0"/>
  </r>
  <r>
    <x v="8"/>
    <n v="0"/>
    <n v="3"/>
    <n v="1"/>
    <n v="0"/>
    <n v="0"/>
    <n v="1"/>
    <n v="0"/>
    <n v="3"/>
    <n v="0"/>
    <n v="0"/>
  </r>
  <r>
    <x v="9"/>
    <n v="1"/>
    <n v="1"/>
    <n v="1"/>
    <n v="0"/>
    <n v="1"/>
    <n v="0"/>
    <n v="1"/>
    <n v="1"/>
    <n v="1"/>
    <n v="1"/>
  </r>
  <r>
    <x v="7"/>
    <n v="3"/>
    <n v="3"/>
    <n v="1"/>
    <n v="0"/>
    <n v="1"/>
    <n v="0"/>
    <n v="3"/>
    <n v="3"/>
    <n v="1"/>
    <n v="1"/>
  </r>
  <r>
    <x v="11"/>
    <n v="1"/>
    <n v="1"/>
    <n v="1"/>
    <n v="0"/>
    <n v="1"/>
    <n v="0"/>
    <n v="1"/>
    <n v="1"/>
    <n v="1"/>
    <n v="1"/>
  </r>
  <r>
    <x v="12"/>
    <n v="1"/>
    <n v="1"/>
    <n v="1"/>
    <n v="0"/>
    <n v="1"/>
    <n v="0"/>
    <n v="1"/>
    <n v="1"/>
    <n v="1"/>
    <n v="1"/>
  </r>
  <r>
    <x v="0"/>
    <n v="7"/>
    <n v="0"/>
    <n v="1"/>
    <n v="1"/>
    <n v="0"/>
    <n v="0"/>
    <n v="7"/>
    <n v="0"/>
    <n v="3"/>
    <n v="3"/>
  </r>
  <r>
    <x v="1"/>
    <n v="2"/>
    <n v="1"/>
    <n v="1"/>
    <n v="1"/>
    <n v="0"/>
    <n v="0"/>
    <n v="2"/>
    <n v="1"/>
    <n v="3"/>
    <n v="3"/>
  </r>
  <r>
    <x v="2"/>
    <n v="1"/>
    <n v="3"/>
    <n v="1"/>
    <n v="0"/>
    <n v="0"/>
    <n v="1"/>
    <n v="1"/>
    <n v="3"/>
    <n v="0"/>
    <n v="0"/>
  </r>
  <r>
    <x v="3"/>
    <n v="3"/>
    <n v="1"/>
    <n v="1"/>
    <n v="1"/>
    <n v="0"/>
    <n v="0"/>
    <n v="3"/>
    <n v="1"/>
    <n v="3"/>
    <n v="3"/>
  </r>
  <r>
    <x v="4"/>
    <n v="2"/>
    <n v="1"/>
    <n v="1"/>
    <n v="1"/>
    <n v="0"/>
    <n v="0"/>
    <n v="2"/>
    <n v="1"/>
    <n v="3"/>
    <n v="3"/>
  </r>
  <r>
    <x v="5"/>
    <n v="3"/>
    <n v="4"/>
    <n v="1"/>
    <n v="0"/>
    <n v="0"/>
    <n v="1"/>
    <n v="3"/>
    <n v="4"/>
    <n v="0"/>
    <n v="0"/>
  </r>
  <r>
    <x v="6"/>
    <n v="3"/>
    <n v="2"/>
    <n v="1"/>
    <n v="1"/>
    <n v="0"/>
    <n v="0"/>
    <n v="3"/>
    <n v="2"/>
    <n v="3"/>
    <n v="3"/>
  </r>
  <r>
    <x v="13"/>
    <n v="3"/>
    <n v="3"/>
    <n v="1"/>
    <n v="0"/>
    <n v="1"/>
    <n v="0"/>
    <n v="3"/>
    <n v="3"/>
    <n v="1"/>
    <n v="1"/>
  </r>
  <r>
    <x v="8"/>
    <n v="1"/>
    <n v="6"/>
    <n v="1"/>
    <n v="0"/>
    <n v="0"/>
    <n v="1"/>
    <n v="1"/>
    <n v="6"/>
    <n v="0"/>
    <n v="0"/>
  </r>
  <r>
    <x v="9"/>
    <n v="0"/>
    <n v="0"/>
    <n v="1"/>
    <n v="0"/>
    <n v="1"/>
    <n v="0"/>
    <n v="0"/>
    <n v="0"/>
    <n v="1"/>
    <n v="1"/>
  </r>
  <r>
    <x v="10"/>
    <n v="1"/>
    <n v="3"/>
    <n v="1"/>
    <n v="0"/>
    <n v="0"/>
    <n v="1"/>
    <n v="1"/>
    <n v="3"/>
    <n v="0"/>
    <n v="0"/>
  </r>
  <r>
    <x v="7"/>
    <n v="1"/>
    <n v="3"/>
    <n v="1"/>
    <n v="0"/>
    <n v="0"/>
    <n v="1"/>
    <n v="1"/>
    <n v="3"/>
    <n v="0"/>
    <n v="0"/>
  </r>
  <r>
    <x v="12"/>
    <n v="0"/>
    <n v="6"/>
    <n v="1"/>
    <n v="0"/>
    <n v="0"/>
    <n v="1"/>
    <n v="0"/>
    <n v="6"/>
    <n v="0"/>
    <n v="0"/>
  </r>
  <r>
    <x v="0"/>
    <n v="2"/>
    <n v="1"/>
    <n v="1"/>
    <n v="1"/>
    <n v="0"/>
    <n v="0"/>
    <n v="2"/>
    <n v="1"/>
    <n v="3"/>
    <n v="3"/>
  </r>
  <r>
    <x v="1"/>
    <n v="1"/>
    <n v="8"/>
    <n v="1"/>
    <n v="0"/>
    <n v="0"/>
    <n v="1"/>
    <n v="1"/>
    <n v="8"/>
    <n v="0"/>
    <n v="0"/>
  </r>
  <r>
    <x v="2"/>
    <n v="3"/>
    <n v="3"/>
    <n v="1"/>
    <n v="0"/>
    <n v="1"/>
    <n v="0"/>
    <n v="3"/>
    <n v="3"/>
    <n v="1"/>
    <n v="1"/>
  </r>
  <r>
    <x v="3"/>
    <n v="0"/>
    <n v="2"/>
    <n v="1"/>
    <n v="0"/>
    <n v="0"/>
    <n v="1"/>
    <n v="0"/>
    <n v="2"/>
    <n v="0"/>
    <n v="0"/>
  </r>
  <r>
    <x v="4"/>
    <n v="1"/>
    <n v="3"/>
    <n v="1"/>
    <n v="0"/>
    <n v="0"/>
    <n v="1"/>
    <n v="1"/>
    <n v="3"/>
    <n v="0"/>
    <n v="0"/>
  </r>
  <r>
    <x v="5"/>
    <n v="1"/>
    <n v="5"/>
    <n v="1"/>
    <n v="0"/>
    <n v="0"/>
    <n v="1"/>
    <n v="1"/>
    <n v="5"/>
    <n v="0"/>
    <n v="0"/>
  </r>
  <r>
    <x v="6"/>
    <n v="1"/>
    <n v="3"/>
    <n v="1"/>
    <n v="0"/>
    <n v="0"/>
    <n v="1"/>
    <n v="1"/>
    <n v="3"/>
    <n v="0"/>
    <n v="0"/>
  </r>
  <r>
    <x v="13"/>
    <n v="1"/>
    <n v="4"/>
    <n v="1"/>
    <n v="0"/>
    <n v="0"/>
    <n v="1"/>
    <n v="1"/>
    <n v="4"/>
    <n v="0"/>
    <n v="0"/>
  </r>
  <r>
    <x v="8"/>
    <n v="4"/>
    <n v="1"/>
    <n v="1"/>
    <n v="1"/>
    <n v="0"/>
    <n v="0"/>
    <n v="4"/>
    <n v="1"/>
    <n v="3"/>
    <n v="3"/>
  </r>
  <r>
    <x v="9"/>
    <n v="2"/>
    <n v="1"/>
    <n v="1"/>
    <n v="1"/>
    <n v="0"/>
    <n v="0"/>
    <n v="2"/>
    <n v="1"/>
    <n v="3"/>
    <n v="3"/>
  </r>
  <r>
    <x v="10"/>
    <n v="0"/>
    <n v="4"/>
    <n v="1"/>
    <n v="0"/>
    <n v="0"/>
    <n v="1"/>
    <n v="0"/>
    <n v="4"/>
    <n v="0"/>
    <n v="0"/>
  </r>
  <r>
    <x v="11"/>
    <n v="1"/>
    <n v="3"/>
    <n v="1"/>
    <n v="0"/>
    <n v="0"/>
    <n v="1"/>
    <n v="1"/>
    <n v="3"/>
    <n v="0"/>
    <n v="0"/>
  </r>
  <r>
    <x v="7"/>
    <n v="2"/>
    <n v="2"/>
    <n v="1"/>
    <n v="0"/>
    <n v="1"/>
    <n v="0"/>
    <n v="2"/>
    <n v="2"/>
    <n v="1"/>
    <n v="1"/>
  </r>
  <r>
    <x v="0"/>
    <n v="0"/>
    <n v="4"/>
    <n v="1"/>
    <n v="0"/>
    <n v="0"/>
    <n v="1"/>
    <n v="0"/>
    <n v="4"/>
    <n v="0"/>
    <n v="0"/>
  </r>
  <r>
    <x v="1"/>
    <n v="3"/>
    <n v="13"/>
    <n v="1"/>
    <n v="0"/>
    <n v="0"/>
    <n v="1"/>
    <n v="3"/>
    <n v="13"/>
    <n v="0"/>
    <n v="0"/>
  </r>
  <r>
    <x v="2"/>
    <n v="1"/>
    <n v="4"/>
    <n v="1"/>
    <n v="0"/>
    <n v="0"/>
    <n v="1"/>
    <n v="1"/>
    <n v="4"/>
    <n v="0"/>
    <n v="0"/>
  </r>
  <r>
    <x v="3"/>
    <n v="0"/>
    <n v="1"/>
    <n v="1"/>
    <n v="0"/>
    <n v="0"/>
    <n v="1"/>
    <n v="0"/>
    <n v="1"/>
    <n v="0"/>
    <n v="0"/>
  </r>
  <r>
    <x v="4"/>
    <n v="2"/>
    <n v="3"/>
    <n v="1"/>
    <n v="0"/>
    <n v="0"/>
    <n v="1"/>
    <n v="2"/>
    <n v="3"/>
    <n v="0"/>
    <n v="0"/>
  </r>
  <r>
    <x v="5"/>
    <n v="3"/>
    <n v="3"/>
    <n v="1"/>
    <n v="0"/>
    <n v="1"/>
    <n v="0"/>
    <n v="3"/>
    <n v="3"/>
    <n v="1"/>
    <n v="1"/>
  </r>
  <r>
    <x v="6"/>
    <n v="1"/>
    <n v="4"/>
    <n v="1"/>
    <n v="0"/>
    <n v="0"/>
    <n v="1"/>
    <n v="1"/>
    <n v="4"/>
    <n v="0"/>
    <n v="0"/>
  </r>
  <r>
    <x v="13"/>
    <n v="0"/>
    <n v="10"/>
    <n v="1"/>
    <n v="0"/>
    <n v="0"/>
    <n v="1"/>
    <n v="0"/>
    <n v="10"/>
    <n v="0"/>
    <n v="0"/>
  </r>
  <r>
    <x v="8"/>
    <n v="2"/>
    <n v="2"/>
    <n v="1"/>
    <n v="0"/>
    <n v="1"/>
    <n v="0"/>
    <n v="2"/>
    <n v="2"/>
    <n v="1"/>
    <n v="1"/>
  </r>
  <r>
    <x v="9"/>
    <n v="0"/>
    <n v="3"/>
    <n v="1"/>
    <n v="0"/>
    <n v="0"/>
    <n v="1"/>
    <n v="0"/>
    <n v="3"/>
    <n v="0"/>
    <n v="0"/>
  </r>
  <r>
    <x v="10"/>
    <n v="5"/>
    <n v="1"/>
    <n v="1"/>
    <n v="1"/>
    <n v="0"/>
    <n v="0"/>
    <n v="5"/>
    <n v="1"/>
    <n v="3"/>
    <n v="3"/>
  </r>
  <r>
    <x v="11"/>
    <n v="4"/>
    <n v="3"/>
    <n v="1"/>
    <n v="1"/>
    <n v="0"/>
    <n v="0"/>
    <n v="4"/>
    <n v="3"/>
    <n v="3"/>
    <n v="3"/>
  </r>
  <r>
    <x v="12"/>
    <n v="2"/>
    <n v="3"/>
    <n v="1"/>
    <n v="0"/>
    <n v="0"/>
    <n v="1"/>
    <n v="2"/>
    <n v="3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91">
  <r>
    <s v="A3D1301"/>
    <x v="0"/>
    <n v="0"/>
    <n v="2"/>
    <n v="1"/>
    <n v="0"/>
    <n v="0"/>
    <n v="1"/>
    <n v="0"/>
    <n v="2"/>
    <n v="0"/>
    <n v="-3"/>
  </r>
  <r>
    <s v="A3D1302"/>
    <x v="1"/>
    <n v="2"/>
    <n v="2"/>
    <n v="1"/>
    <n v="0"/>
    <n v="1"/>
    <n v="0"/>
    <n v="2"/>
    <n v="2"/>
    <n v="1"/>
    <n v="-2"/>
  </r>
  <r>
    <s v="A3D1303"/>
    <x v="2"/>
    <n v="6"/>
    <n v="1"/>
    <n v="1"/>
    <n v="1"/>
    <n v="0"/>
    <n v="0"/>
    <n v="6"/>
    <n v="1"/>
    <n v="3"/>
    <n v="0"/>
  </r>
  <r>
    <s v="A3D1304"/>
    <x v="3"/>
    <n v="1"/>
    <n v="1"/>
    <n v="1"/>
    <n v="0"/>
    <n v="1"/>
    <n v="0"/>
    <n v="1"/>
    <n v="1"/>
    <n v="1"/>
    <n v="-2"/>
  </r>
  <r>
    <s v="A3D1305"/>
    <x v="4"/>
    <n v="4"/>
    <n v="0"/>
    <n v="1"/>
    <n v="1"/>
    <n v="0"/>
    <n v="0"/>
    <n v="4"/>
    <n v="0"/>
    <n v="3"/>
    <n v="0"/>
  </r>
  <r>
    <s v="A3D1306"/>
    <x v="5"/>
    <n v="10"/>
    <n v="2"/>
    <n v="1"/>
    <n v="1"/>
    <n v="0"/>
    <n v="0"/>
    <n v="10"/>
    <n v="2"/>
    <n v="3"/>
    <n v="0"/>
  </r>
  <r>
    <s v="A3D1307"/>
    <x v="6"/>
    <n v="3"/>
    <n v="4"/>
    <n v="1"/>
    <n v="0"/>
    <n v="0"/>
    <n v="1"/>
    <n v="3"/>
    <n v="4"/>
    <n v="0"/>
    <n v="-3"/>
  </r>
  <r>
    <s v="A3D0101"/>
    <x v="7"/>
    <n v="1"/>
    <n v="2"/>
    <n v="1"/>
    <n v="0"/>
    <n v="0"/>
    <n v="1"/>
    <n v="1"/>
    <n v="2"/>
    <n v="0"/>
    <n v="-3"/>
  </r>
  <r>
    <s v="A3D0102"/>
    <x v="8"/>
    <n v="1"/>
    <n v="8"/>
    <n v="1"/>
    <n v="0"/>
    <n v="0"/>
    <n v="1"/>
    <n v="1"/>
    <n v="8"/>
    <n v="0"/>
    <n v="-3"/>
  </r>
  <r>
    <s v="A3D0103"/>
    <x v="9"/>
    <n v="1"/>
    <n v="4"/>
    <n v="1"/>
    <n v="0"/>
    <n v="0"/>
    <n v="1"/>
    <n v="1"/>
    <n v="4"/>
    <n v="0"/>
    <n v="-3"/>
  </r>
  <r>
    <s v="A3D0104"/>
    <x v="10"/>
    <n v="4"/>
    <n v="1"/>
    <n v="1"/>
    <n v="1"/>
    <n v="0"/>
    <n v="0"/>
    <n v="4"/>
    <n v="1"/>
    <n v="3"/>
    <n v="0"/>
  </r>
  <r>
    <s v="A3D0105"/>
    <x v="11"/>
    <n v="2"/>
    <n v="2"/>
    <n v="1"/>
    <n v="0"/>
    <n v="1"/>
    <n v="0"/>
    <n v="2"/>
    <n v="2"/>
    <n v="1"/>
    <n v="-2"/>
  </r>
  <r>
    <s v="A3D0106"/>
    <x v="12"/>
    <n v="5"/>
    <n v="2"/>
    <n v="1"/>
    <n v="1"/>
    <n v="0"/>
    <n v="0"/>
    <n v="5"/>
    <n v="2"/>
    <n v="3"/>
    <n v="0"/>
  </r>
  <r>
    <s v="A3D0107"/>
    <x v="0"/>
    <n v="5"/>
    <n v="1"/>
    <n v="1"/>
    <n v="1"/>
    <n v="0"/>
    <n v="0"/>
    <n v="5"/>
    <n v="1"/>
    <n v="3"/>
    <n v="0"/>
  </r>
  <r>
    <s v="A3D0201"/>
    <x v="13"/>
    <n v="3"/>
    <n v="0"/>
    <n v="1"/>
    <n v="1"/>
    <n v="0"/>
    <n v="0"/>
    <n v="3"/>
    <n v="0"/>
    <n v="3"/>
    <n v="0"/>
  </r>
  <r>
    <s v="A3D0202"/>
    <x v="2"/>
    <n v="3"/>
    <n v="1"/>
    <n v="1"/>
    <n v="1"/>
    <n v="0"/>
    <n v="0"/>
    <n v="3"/>
    <n v="1"/>
    <n v="3"/>
    <n v="0"/>
  </r>
  <r>
    <s v="A3D0203"/>
    <x v="3"/>
    <n v="2"/>
    <n v="1"/>
    <n v="1"/>
    <n v="1"/>
    <n v="0"/>
    <n v="0"/>
    <n v="2"/>
    <n v="1"/>
    <n v="3"/>
    <n v="0"/>
  </r>
  <r>
    <s v="A3D0204"/>
    <x v="4"/>
    <n v="2"/>
    <n v="2"/>
    <n v="1"/>
    <n v="0"/>
    <n v="1"/>
    <n v="0"/>
    <n v="2"/>
    <n v="2"/>
    <n v="1"/>
    <n v="-2"/>
  </r>
  <r>
    <s v="A3D0205"/>
    <x v="5"/>
    <n v="5"/>
    <n v="1"/>
    <n v="1"/>
    <n v="1"/>
    <n v="0"/>
    <n v="0"/>
    <n v="5"/>
    <n v="1"/>
    <n v="3"/>
    <n v="0"/>
  </r>
  <r>
    <s v="A3D0206"/>
    <x v="6"/>
    <n v="5"/>
    <n v="1"/>
    <n v="1"/>
    <n v="1"/>
    <n v="0"/>
    <n v="0"/>
    <n v="5"/>
    <n v="1"/>
    <n v="3"/>
    <n v="0"/>
  </r>
  <r>
    <s v="A3D0207"/>
    <x v="7"/>
    <n v="0"/>
    <n v="2"/>
    <n v="1"/>
    <n v="0"/>
    <n v="0"/>
    <n v="1"/>
    <n v="0"/>
    <n v="2"/>
    <n v="0"/>
    <n v="-3"/>
  </r>
  <r>
    <s v="A3D0301"/>
    <x v="8"/>
    <n v="0"/>
    <n v="4"/>
    <n v="1"/>
    <n v="0"/>
    <n v="0"/>
    <n v="1"/>
    <n v="0"/>
    <n v="4"/>
    <n v="0"/>
    <n v="-3"/>
  </r>
  <r>
    <s v="A3D0302"/>
    <x v="9"/>
    <n v="3"/>
    <n v="2"/>
    <n v="1"/>
    <n v="1"/>
    <n v="0"/>
    <n v="0"/>
    <n v="3"/>
    <n v="2"/>
    <n v="3"/>
    <n v="0"/>
  </r>
  <r>
    <s v="A3D0303"/>
    <x v="10"/>
    <n v="6"/>
    <n v="3"/>
    <n v="1"/>
    <n v="1"/>
    <n v="0"/>
    <n v="0"/>
    <n v="6"/>
    <n v="3"/>
    <n v="3"/>
    <n v="0"/>
  </r>
  <r>
    <s v="A3D0304"/>
    <x v="11"/>
    <n v="1"/>
    <n v="3"/>
    <n v="1"/>
    <n v="0"/>
    <n v="0"/>
    <n v="1"/>
    <n v="1"/>
    <n v="3"/>
    <n v="0"/>
    <n v="-3"/>
  </r>
  <r>
    <s v="A3D0305"/>
    <x v="12"/>
    <n v="2"/>
    <n v="0"/>
    <n v="1"/>
    <n v="1"/>
    <n v="0"/>
    <n v="0"/>
    <n v="2"/>
    <n v="0"/>
    <n v="3"/>
    <n v="0"/>
  </r>
  <r>
    <s v="A3D0306"/>
    <x v="0"/>
    <n v="2"/>
    <n v="0"/>
    <n v="1"/>
    <n v="1"/>
    <n v="0"/>
    <n v="0"/>
    <n v="2"/>
    <n v="0"/>
    <n v="3"/>
    <n v="0"/>
  </r>
  <r>
    <s v="A3D0307"/>
    <x v="1"/>
    <n v="1"/>
    <n v="2"/>
    <n v="1"/>
    <n v="0"/>
    <n v="0"/>
    <n v="1"/>
    <n v="1"/>
    <n v="2"/>
    <n v="0"/>
    <n v="-3"/>
  </r>
  <r>
    <s v="A3D0401"/>
    <x v="13"/>
    <n v="2"/>
    <n v="1"/>
    <n v="1"/>
    <n v="1"/>
    <n v="0"/>
    <n v="0"/>
    <n v="2"/>
    <n v="1"/>
    <n v="3"/>
    <n v="0"/>
  </r>
  <r>
    <s v="A3D0402"/>
    <x v="3"/>
    <n v="4"/>
    <n v="2"/>
    <n v="1"/>
    <n v="1"/>
    <n v="0"/>
    <n v="0"/>
    <n v="4"/>
    <n v="2"/>
    <n v="3"/>
    <n v="0"/>
  </r>
  <r>
    <s v="A3D0403"/>
    <x v="4"/>
    <n v="1"/>
    <n v="2"/>
    <n v="1"/>
    <n v="0"/>
    <n v="0"/>
    <n v="1"/>
    <n v="1"/>
    <n v="2"/>
    <n v="0"/>
    <n v="-3"/>
  </r>
  <r>
    <s v="A3D0404"/>
    <x v="5"/>
    <n v="4"/>
    <n v="4"/>
    <n v="1"/>
    <n v="0"/>
    <n v="1"/>
    <n v="0"/>
    <n v="4"/>
    <n v="4"/>
    <n v="1"/>
    <n v="-2"/>
  </r>
  <r>
    <s v="A3D0405"/>
    <x v="6"/>
    <n v="0"/>
    <n v="0"/>
    <n v="1"/>
    <n v="0"/>
    <n v="1"/>
    <n v="0"/>
    <n v="0"/>
    <n v="0"/>
    <n v="1"/>
    <n v="-2"/>
  </r>
  <r>
    <s v="A3D0406"/>
    <x v="7"/>
    <n v="2"/>
    <n v="3"/>
    <n v="1"/>
    <n v="0"/>
    <n v="0"/>
    <n v="1"/>
    <n v="2"/>
    <n v="3"/>
    <n v="0"/>
    <n v="-3"/>
  </r>
  <r>
    <s v="A3D0407"/>
    <x v="8"/>
    <n v="5"/>
    <n v="1"/>
    <n v="1"/>
    <n v="1"/>
    <n v="0"/>
    <n v="0"/>
    <n v="5"/>
    <n v="1"/>
    <n v="3"/>
    <n v="0"/>
  </r>
  <r>
    <s v="A3D0501"/>
    <x v="9"/>
    <n v="1"/>
    <n v="1"/>
    <n v="1"/>
    <n v="0"/>
    <n v="1"/>
    <n v="0"/>
    <n v="1"/>
    <n v="1"/>
    <n v="1"/>
    <n v="-2"/>
  </r>
  <r>
    <s v="A3D0502"/>
    <x v="10"/>
    <n v="5"/>
    <n v="0"/>
    <n v="1"/>
    <n v="1"/>
    <n v="0"/>
    <n v="0"/>
    <n v="5"/>
    <n v="0"/>
    <n v="3"/>
    <n v="0"/>
  </r>
  <r>
    <s v="A3D0503"/>
    <x v="11"/>
    <n v="2"/>
    <n v="1"/>
    <n v="1"/>
    <n v="1"/>
    <n v="0"/>
    <n v="0"/>
    <n v="2"/>
    <n v="1"/>
    <n v="3"/>
    <n v="0"/>
  </r>
  <r>
    <s v="A3D0504"/>
    <x v="12"/>
    <n v="3"/>
    <n v="0"/>
    <n v="1"/>
    <n v="1"/>
    <n v="0"/>
    <n v="0"/>
    <n v="3"/>
    <n v="0"/>
    <n v="3"/>
    <n v="0"/>
  </r>
  <r>
    <s v="A3D0505"/>
    <x v="0"/>
    <n v="1"/>
    <n v="4"/>
    <n v="1"/>
    <n v="0"/>
    <n v="0"/>
    <n v="1"/>
    <n v="1"/>
    <n v="4"/>
    <n v="0"/>
    <n v="-3"/>
  </r>
  <r>
    <s v="A3D0506"/>
    <x v="1"/>
    <n v="1"/>
    <n v="5"/>
    <n v="1"/>
    <n v="0"/>
    <n v="0"/>
    <n v="1"/>
    <n v="1"/>
    <n v="5"/>
    <n v="0"/>
    <n v="-3"/>
  </r>
  <r>
    <s v="A3D0507"/>
    <x v="2"/>
    <n v="0"/>
    <n v="1"/>
    <n v="1"/>
    <n v="0"/>
    <n v="0"/>
    <n v="1"/>
    <n v="0"/>
    <n v="1"/>
    <n v="0"/>
    <n v="-3"/>
  </r>
  <r>
    <s v="A3D0601"/>
    <x v="13"/>
    <n v="2"/>
    <n v="1"/>
    <n v="1"/>
    <n v="1"/>
    <n v="0"/>
    <n v="0"/>
    <n v="2"/>
    <n v="1"/>
    <n v="3"/>
    <n v="0"/>
  </r>
  <r>
    <s v="A3D0602"/>
    <x v="4"/>
    <n v="1"/>
    <n v="1"/>
    <n v="1"/>
    <n v="0"/>
    <n v="1"/>
    <n v="0"/>
    <n v="1"/>
    <n v="1"/>
    <n v="1"/>
    <n v="-2"/>
  </r>
  <r>
    <s v="A3D0603"/>
    <x v="5"/>
    <n v="6"/>
    <n v="0"/>
    <n v="1"/>
    <n v="1"/>
    <n v="0"/>
    <n v="0"/>
    <n v="6"/>
    <n v="0"/>
    <n v="3"/>
    <n v="0"/>
  </r>
  <r>
    <s v="A3D0604"/>
    <x v="6"/>
    <n v="0"/>
    <n v="3"/>
    <n v="1"/>
    <n v="0"/>
    <n v="0"/>
    <n v="1"/>
    <n v="0"/>
    <n v="3"/>
    <n v="0"/>
    <n v="-3"/>
  </r>
  <r>
    <s v="A3D0605"/>
    <x v="7"/>
    <n v="1"/>
    <n v="4"/>
    <n v="1"/>
    <n v="0"/>
    <n v="0"/>
    <n v="1"/>
    <n v="1"/>
    <n v="4"/>
    <n v="0"/>
    <n v="-3"/>
  </r>
  <r>
    <s v="A3D0606"/>
    <x v="8"/>
    <n v="0"/>
    <n v="4"/>
    <n v="1"/>
    <n v="0"/>
    <n v="0"/>
    <n v="1"/>
    <n v="0"/>
    <n v="4"/>
    <n v="0"/>
    <n v="-3"/>
  </r>
  <r>
    <s v="A3D0607"/>
    <x v="9"/>
    <n v="1"/>
    <n v="2"/>
    <n v="1"/>
    <n v="0"/>
    <n v="0"/>
    <n v="1"/>
    <n v="1"/>
    <n v="2"/>
    <n v="0"/>
    <n v="-3"/>
  </r>
  <r>
    <s v="A3D0701"/>
    <x v="10"/>
    <n v="1"/>
    <n v="4"/>
    <n v="1"/>
    <n v="0"/>
    <n v="0"/>
    <n v="1"/>
    <n v="1"/>
    <n v="4"/>
    <n v="0"/>
    <n v="-3"/>
  </r>
  <r>
    <s v="A3D0702"/>
    <x v="11"/>
    <n v="3"/>
    <n v="0"/>
    <n v="1"/>
    <n v="1"/>
    <n v="0"/>
    <n v="0"/>
    <n v="3"/>
    <n v="0"/>
    <n v="3"/>
    <n v="0"/>
  </r>
  <r>
    <s v="A3D0703"/>
    <x v="12"/>
    <n v="8"/>
    <n v="0"/>
    <n v="1"/>
    <n v="1"/>
    <n v="0"/>
    <n v="0"/>
    <n v="8"/>
    <n v="0"/>
    <n v="3"/>
    <n v="0"/>
  </r>
  <r>
    <s v="A3D0704"/>
    <x v="0"/>
    <n v="2"/>
    <n v="2"/>
    <n v="1"/>
    <n v="0"/>
    <n v="1"/>
    <n v="0"/>
    <n v="2"/>
    <n v="2"/>
    <n v="1"/>
    <n v="-2"/>
  </r>
  <r>
    <s v="A3D0705"/>
    <x v="1"/>
    <n v="2"/>
    <n v="0"/>
    <n v="1"/>
    <n v="1"/>
    <n v="0"/>
    <n v="0"/>
    <n v="2"/>
    <n v="0"/>
    <n v="3"/>
    <n v="0"/>
  </r>
  <r>
    <s v="A3D0706"/>
    <x v="2"/>
    <n v="1"/>
    <n v="1"/>
    <n v="1"/>
    <n v="0"/>
    <n v="1"/>
    <n v="0"/>
    <n v="1"/>
    <n v="1"/>
    <n v="1"/>
    <n v="-2"/>
  </r>
  <r>
    <s v="A3D0707"/>
    <x v="3"/>
    <n v="1"/>
    <n v="0"/>
    <n v="1"/>
    <n v="1"/>
    <n v="0"/>
    <n v="0"/>
    <n v="1"/>
    <n v="0"/>
    <n v="3"/>
    <n v="0"/>
  </r>
  <r>
    <s v="A3D0801"/>
    <x v="13"/>
    <n v="2"/>
    <n v="2"/>
    <n v="1"/>
    <n v="0"/>
    <n v="1"/>
    <n v="0"/>
    <n v="2"/>
    <n v="2"/>
    <n v="1"/>
    <n v="-2"/>
  </r>
  <r>
    <s v="A3D0802"/>
    <x v="5"/>
    <n v="2"/>
    <n v="2"/>
    <n v="1"/>
    <n v="0"/>
    <n v="1"/>
    <n v="0"/>
    <n v="2"/>
    <n v="2"/>
    <n v="1"/>
    <n v="-2"/>
  </r>
  <r>
    <s v="A3D0803"/>
    <x v="6"/>
    <n v="3"/>
    <n v="0"/>
    <n v="1"/>
    <n v="1"/>
    <n v="0"/>
    <n v="0"/>
    <n v="3"/>
    <n v="0"/>
    <n v="3"/>
    <n v="0"/>
  </r>
  <r>
    <s v="A3D0804"/>
    <x v="7"/>
    <n v="3"/>
    <n v="4"/>
    <n v="1"/>
    <n v="0"/>
    <n v="0"/>
    <n v="1"/>
    <n v="3"/>
    <n v="4"/>
    <n v="0"/>
    <n v="-3"/>
  </r>
  <r>
    <s v="A3D0805"/>
    <x v="8"/>
    <n v="2"/>
    <n v="4"/>
    <n v="1"/>
    <n v="0"/>
    <n v="0"/>
    <n v="1"/>
    <n v="2"/>
    <n v="4"/>
    <n v="0"/>
    <n v="-3"/>
  </r>
  <r>
    <s v="A3D0806"/>
    <x v="9"/>
    <n v="1"/>
    <n v="3"/>
    <n v="1"/>
    <n v="0"/>
    <n v="0"/>
    <n v="1"/>
    <n v="1"/>
    <n v="3"/>
    <n v="0"/>
    <n v="-3"/>
  </r>
  <r>
    <s v="A3D0807"/>
    <x v="10"/>
    <n v="2"/>
    <n v="0"/>
    <n v="1"/>
    <n v="1"/>
    <n v="0"/>
    <n v="0"/>
    <n v="2"/>
    <n v="0"/>
    <n v="3"/>
    <n v="0"/>
  </r>
  <r>
    <s v="A3D0901"/>
    <x v="11"/>
    <n v="4"/>
    <n v="0"/>
    <n v="1"/>
    <n v="1"/>
    <n v="0"/>
    <n v="0"/>
    <n v="4"/>
    <n v="0"/>
    <n v="3"/>
    <n v="0"/>
  </r>
  <r>
    <s v="A3D0902"/>
    <x v="12"/>
    <n v="1"/>
    <n v="2"/>
    <n v="1"/>
    <n v="0"/>
    <n v="0"/>
    <n v="1"/>
    <n v="1"/>
    <n v="2"/>
    <n v="0"/>
    <n v="-3"/>
  </r>
  <r>
    <s v="A3D0903"/>
    <x v="0"/>
    <n v="8"/>
    <n v="1"/>
    <n v="1"/>
    <n v="1"/>
    <n v="0"/>
    <n v="0"/>
    <n v="8"/>
    <n v="1"/>
    <n v="3"/>
    <n v="0"/>
  </r>
  <r>
    <s v="A3D0904"/>
    <x v="1"/>
    <n v="5"/>
    <n v="1"/>
    <n v="1"/>
    <n v="1"/>
    <n v="0"/>
    <n v="0"/>
    <n v="5"/>
    <n v="1"/>
    <n v="3"/>
    <n v="0"/>
  </r>
  <r>
    <s v="A3D0905"/>
    <x v="2"/>
    <n v="0"/>
    <n v="3"/>
    <n v="1"/>
    <n v="0"/>
    <n v="0"/>
    <n v="1"/>
    <n v="0"/>
    <n v="3"/>
    <n v="0"/>
    <n v="-3"/>
  </r>
  <r>
    <s v="A3D0906"/>
    <x v="3"/>
    <n v="3"/>
    <n v="1"/>
    <n v="1"/>
    <n v="1"/>
    <n v="0"/>
    <n v="0"/>
    <n v="3"/>
    <n v="1"/>
    <n v="3"/>
    <n v="0"/>
  </r>
  <r>
    <s v="A3D0907"/>
    <x v="4"/>
    <n v="0"/>
    <n v="3"/>
    <n v="1"/>
    <n v="0"/>
    <n v="0"/>
    <n v="1"/>
    <n v="0"/>
    <n v="3"/>
    <n v="0"/>
    <n v="-3"/>
  </r>
  <r>
    <s v="A3D1001"/>
    <x v="13"/>
    <n v="1"/>
    <n v="2"/>
    <n v="1"/>
    <n v="0"/>
    <n v="0"/>
    <n v="1"/>
    <n v="1"/>
    <n v="2"/>
    <n v="0"/>
    <n v="-3"/>
  </r>
  <r>
    <s v="A3D1002"/>
    <x v="6"/>
    <n v="0"/>
    <n v="2"/>
    <n v="1"/>
    <n v="0"/>
    <n v="0"/>
    <n v="1"/>
    <n v="0"/>
    <n v="2"/>
    <n v="0"/>
    <n v="-3"/>
  </r>
  <r>
    <s v="A3D1003"/>
    <x v="7"/>
    <n v="2"/>
    <n v="0"/>
    <n v="1"/>
    <n v="1"/>
    <n v="0"/>
    <n v="0"/>
    <n v="2"/>
    <n v="0"/>
    <n v="3"/>
    <n v="0"/>
  </r>
  <r>
    <s v="A3D1004"/>
    <x v="8"/>
    <n v="1"/>
    <n v="1"/>
    <n v="1"/>
    <n v="0"/>
    <n v="1"/>
    <n v="0"/>
    <n v="1"/>
    <n v="1"/>
    <n v="1"/>
    <n v="-2"/>
  </r>
  <r>
    <s v="A3D1005"/>
    <x v="9"/>
    <n v="5"/>
    <n v="0"/>
    <n v="1"/>
    <n v="1"/>
    <n v="0"/>
    <n v="0"/>
    <n v="5"/>
    <n v="0"/>
    <n v="3"/>
    <n v="0"/>
  </r>
  <r>
    <s v="A3D1006"/>
    <x v="10"/>
    <n v="2"/>
    <n v="2"/>
    <n v="1"/>
    <n v="0"/>
    <n v="1"/>
    <n v="0"/>
    <n v="2"/>
    <n v="2"/>
    <n v="1"/>
    <n v="-2"/>
  </r>
  <r>
    <s v="A3D1007"/>
    <x v="11"/>
    <n v="4"/>
    <n v="2"/>
    <n v="1"/>
    <n v="1"/>
    <n v="0"/>
    <n v="0"/>
    <n v="4"/>
    <n v="2"/>
    <n v="3"/>
    <n v="0"/>
  </r>
  <r>
    <s v="A3D1101"/>
    <x v="12"/>
    <n v="1"/>
    <n v="0"/>
    <n v="1"/>
    <n v="1"/>
    <n v="0"/>
    <n v="0"/>
    <n v="1"/>
    <n v="0"/>
    <n v="3"/>
    <n v="0"/>
  </r>
  <r>
    <s v="A3D1102"/>
    <x v="0"/>
    <n v="3"/>
    <n v="0"/>
    <n v="1"/>
    <n v="1"/>
    <n v="0"/>
    <n v="0"/>
    <n v="3"/>
    <n v="0"/>
    <n v="3"/>
    <n v="0"/>
  </r>
  <r>
    <s v="A3D1103"/>
    <x v="1"/>
    <n v="0"/>
    <n v="4"/>
    <n v="1"/>
    <n v="0"/>
    <n v="0"/>
    <n v="1"/>
    <n v="0"/>
    <n v="4"/>
    <n v="0"/>
    <n v="-3"/>
  </r>
  <r>
    <s v="A3D1104"/>
    <x v="2"/>
    <n v="3"/>
    <n v="2"/>
    <n v="1"/>
    <n v="1"/>
    <n v="0"/>
    <n v="0"/>
    <n v="3"/>
    <n v="2"/>
    <n v="3"/>
    <n v="0"/>
  </r>
  <r>
    <s v="A3D1105"/>
    <x v="3"/>
    <n v="5"/>
    <n v="0"/>
    <n v="1"/>
    <n v="1"/>
    <n v="0"/>
    <n v="0"/>
    <n v="5"/>
    <n v="0"/>
    <n v="3"/>
    <n v="0"/>
  </r>
  <r>
    <s v="A3D1106"/>
    <x v="4"/>
    <n v="2"/>
    <n v="1"/>
    <n v="1"/>
    <n v="1"/>
    <n v="0"/>
    <n v="0"/>
    <n v="2"/>
    <n v="1"/>
    <n v="3"/>
    <n v="0"/>
  </r>
  <r>
    <s v="A3D1107"/>
    <x v="5"/>
    <n v="8"/>
    <n v="1"/>
    <n v="1"/>
    <n v="1"/>
    <n v="0"/>
    <n v="0"/>
    <n v="8"/>
    <n v="1"/>
    <n v="3"/>
    <n v="0"/>
  </r>
  <r>
    <s v="A3D1201"/>
    <x v="13"/>
    <n v="4"/>
    <n v="0"/>
    <n v="1"/>
    <n v="1"/>
    <n v="0"/>
    <n v="0"/>
    <n v="4"/>
    <n v="0"/>
    <n v="3"/>
    <n v="0"/>
  </r>
  <r>
    <s v="A3D1202"/>
    <x v="7"/>
    <n v="0"/>
    <n v="1"/>
    <n v="1"/>
    <n v="0"/>
    <n v="0"/>
    <n v="1"/>
    <n v="0"/>
    <n v="1"/>
    <n v="0"/>
    <n v="-3"/>
  </r>
  <r>
    <s v="A3D1203"/>
    <x v="8"/>
    <n v="2"/>
    <n v="1"/>
    <n v="1"/>
    <n v="1"/>
    <n v="0"/>
    <n v="0"/>
    <n v="2"/>
    <n v="1"/>
    <n v="3"/>
    <n v="0"/>
  </r>
  <r>
    <s v="A3D1204"/>
    <x v="9"/>
    <n v="4"/>
    <n v="2"/>
    <n v="1"/>
    <n v="1"/>
    <n v="0"/>
    <n v="0"/>
    <n v="4"/>
    <n v="2"/>
    <n v="3"/>
    <n v="0"/>
  </r>
  <r>
    <s v="A3D1205"/>
    <x v="10"/>
    <n v="2"/>
    <n v="0"/>
    <n v="1"/>
    <n v="1"/>
    <n v="0"/>
    <n v="0"/>
    <n v="2"/>
    <n v="0"/>
    <n v="3"/>
    <n v="0"/>
  </r>
  <r>
    <s v="A3D1206"/>
    <x v="11"/>
    <n v="1"/>
    <n v="0"/>
    <n v="1"/>
    <n v="1"/>
    <n v="0"/>
    <n v="0"/>
    <n v="1"/>
    <n v="0"/>
    <n v="3"/>
    <n v="0"/>
  </r>
  <r>
    <s v="A3D1207"/>
    <x v="12"/>
    <n v="5"/>
    <n v="0"/>
    <n v="1"/>
    <n v="1"/>
    <n v="0"/>
    <n v="0"/>
    <n v="5"/>
    <n v="0"/>
    <n v="3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91">
  <r>
    <x v="0"/>
    <n v="2"/>
    <n v="0"/>
    <n v="1"/>
    <n v="1"/>
    <n v="0"/>
    <n v="0"/>
    <n v="2"/>
    <n v="0"/>
    <n v="3"/>
    <n v="3"/>
  </r>
  <r>
    <x v="1"/>
    <n v="2"/>
    <n v="2"/>
    <n v="1"/>
    <n v="0"/>
    <n v="1"/>
    <n v="0"/>
    <n v="2"/>
    <n v="2"/>
    <n v="1"/>
    <n v="1"/>
  </r>
  <r>
    <x v="2"/>
    <n v="1"/>
    <n v="6"/>
    <n v="1"/>
    <n v="0"/>
    <n v="0"/>
    <n v="1"/>
    <n v="1"/>
    <n v="6"/>
    <n v="0"/>
    <n v="0"/>
  </r>
  <r>
    <x v="3"/>
    <n v="1"/>
    <n v="1"/>
    <n v="1"/>
    <n v="0"/>
    <n v="1"/>
    <n v="0"/>
    <n v="1"/>
    <n v="1"/>
    <n v="1"/>
    <n v="1"/>
  </r>
  <r>
    <x v="4"/>
    <n v="0"/>
    <n v="4"/>
    <n v="1"/>
    <n v="0"/>
    <n v="0"/>
    <n v="1"/>
    <n v="0"/>
    <n v="4"/>
    <n v="0"/>
    <n v="0"/>
  </r>
  <r>
    <x v="5"/>
    <n v="2"/>
    <n v="10"/>
    <n v="1"/>
    <n v="0"/>
    <n v="0"/>
    <n v="1"/>
    <n v="2"/>
    <n v="10"/>
    <n v="0"/>
    <n v="0"/>
  </r>
  <r>
    <x v="6"/>
    <n v="4"/>
    <n v="3"/>
    <n v="1"/>
    <n v="1"/>
    <n v="0"/>
    <n v="0"/>
    <n v="4"/>
    <n v="3"/>
    <n v="3"/>
    <n v="3"/>
  </r>
  <r>
    <x v="0"/>
    <n v="2"/>
    <n v="1"/>
    <n v="1"/>
    <n v="1"/>
    <n v="0"/>
    <n v="0"/>
    <n v="2"/>
    <n v="1"/>
    <n v="3"/>
    <n v="3"/>
  </r>
  <r>
    <x v="7"/>
    <n v="8"/>
    <n v="1"/>
    <n v="1"/>
    <n v="1"/>
    <n v="0"/>
    <n v="0"/>
    <n v="8"/>
    <n v="1"/>
    <n v="3"/>
    <n v="3"/>
  </r>
  <r>
    <x v="8"/>
    <n v="4"/>
    <n v="1"/>
    <n v="1"/>
    <n v="1"/>
    <n v="0"/>
    <n v="0"/>
    <n v="4"/>
    <n v="1"/>
    <n v="3"/>
    <n v="3"/>
  </r>
  <r>
    <x v="9"/>
    <n v="1"/>
    <n v="4"/>
    <n v="1"/>
    <n v="0"/>
    <n v="0"/>
    <n v="1"/>
    <n v="1"/>
    <n v="4"/>
    <n v="0"/>
    <n v="0"/>
  </r>
  <r>
    <x v="10"/>
    <n v="2"/>
    <n v="2"/>
    <n v="1"/>
    <n v="0"/>
    <n v="1"/>
    <n v="0"/>
    <n v="2"/>
    <n v="2"/>
    <n v="1"/>
    <n v="1"/>
  </r>
  <r>
    <x v="11"/>
    <n v="2"/>
    <n v="5"/>
    <n v="1"/>
    <n v="0"/>
    <n v="0"/>
    <n v="1"/>
    <n v="2"/>
    <n v="5"/>
    <n v="0"/>
    <n v="0"/>
  </r>
  <r>
    <x v="12"/>
    <n v="1"/>
    <n v="5"/>
    <n v="1"/>
    <n v="0"/>
    <n v="0"/>
    <n v="1"/>
    <n v="1"/>
    <n v="5"/>
    <n v="0"/>
    <n v="0"/>
  </r>
  <r>
    <x v="12"/>
    <n v="0"/>
    <n v="3"/>
    <n v="1"/>
    <n v="0"/>
    <n v="0"/>
    <n v="1"/>
    <n v="0"/>
    <n v="3"/>
    <n v="0"/>
    <n v="0"/>
  </r>
  <r>
    <x v="13"/>
    <n v="1"/>
    <n v="3"/>
    <n v="1"/>
    <n v="0"/>
    <n v="0"/>
    <n v="1"/>
    <n v="1"/>
    <n v="3"/>
    <n v="0"/>
    <n v="0"/>
  </r>
  <r>
    <x v="1"/>
    <n v="1"/>
    <n v="2"/>
    <n v="1"/>
    <n v="0"/>
    <n v="0"/>
    <n v="1"/>
    <n v="1"/>
    <n v="2"/>
    <n v="0"/>
    <n v="0"/>
  </r>
  <r>
    <x v="2"/>
    <n v="2"/>
    <n v="2"/>
    <n v="1"/>
    <n v="0"/>
    <n v="1"/>
    <n v="0"/>
    <n v="2"/>
    <n v="2"/>
    <n v="1"/>
    <n v="1"/>
  </r>
  <r>
    <x v="3"/>
    <n v="1"/>
    <n v="5"/>
    <n v="1"/>
    <n v="0"/>
    <n v="0"/>
    <n v="1"/>
    <n v="1"/>
    <n v="5"/>
    <n v="0"/>
    <n v="0"/>
  </r>
  <r>
    <x v="4"/>
    <n v="1"/>
    <n v="5"/>
    <n v="1"/>
    <n v="0"/>
    <n v="0"/>
    <n v="1"/>
    <n v="1"/>
    <n v="5"/>
    <n v="0"/>
    <n v="0"/>
  </r>
  <r>
    <x v="5"/>
    <n v="2"/>
    <n v="0"/>
    <n v="1"/>
    <n v="1"/>
    <n v="0"/>
    <n v="0"/>
    <n v="2"/>
    <n v="0"/>
    <n v="3"/>
    <n v="3"/>
  </r>
  <r>
    <x v="0"/>
    <n v="4"/>
    <n v="0"/>
    <n v="1"/>
    <n v="1"/>
    <n v="0"/>
    <n v="0"/>
    <n v="4"/>
    <n v="0"/>
    <n v="3"/>
    <n v="3"/>
  </r>
  <r>
    <x v="6"/>
    <n v="2"/>
    <n v="3"/>
    <n v="1"/>
    <n v="0"/>
    <n v="0"/>
    <n v="1"/>
    <n v="2"/>
    <n v="3"/>
    <n v="0"/>
    <n v="0"/>
  </r>
  <r>
    <x v="7"/>
    <n v="3"/>
    <n v="6"/>
    <n v="1"/>
    <n v="0"/>
    <n v="0"/>
    <n v="1"/>
    <n v="3"/>
    <n v="6"/>
    <n v="0"/>
    <n v="0"/>
  </r>
  <r>
    <x v="8"/>
    <n v="3"/>
    <n v="1"/>
    <n v="1"/>
    <n v="1"/>
    <n v="0"/>
    <n v="0"/>
    <n v="3"/>
    <n v="1"/>
    <n v="3"/>
    <n v="3"/>
  </r>
  <r>
    <x v="9"/>
    <n v="0"/>
    <n v="2"/>
    <n v="1"/>
    <n v="0"/>
    <n v="0"/>
    <n v="1"/>
    <n v="0"/>
    <n v="2"/>
    <n v="0"/>
    <n v="0"/>
  </r>
  <r>
    <x v="10"/>
    <n v="0"/>
    <n v="2"/>
    <n v="1"/>
    <n v="0"/>
    <n v="0"/>
    <n v="1"/>
    <n v="0"/>
    <n v="2"/>
    <n v="0"/>
    <n v="0"/>
  </r>
  <r>
    <x v="11"/>
    <n v="2"/>
    <n v="1"/>
    <n v="1"/>
    <n v="1"/>
    <n v="0"/>
    <n v="0"/>
    <n v="2"/>
    <n v="1"/>
    <n v="3"/>
    <n v="3"/>
  </r>
  <r>
    <x v="11"/>
    <n v="1"/>
    <n v="2"/>
    <n v="1"/>
    <n v="0"/>
    <n v="0"/>
    <n v="1"/>
    <n v="1"/>
    <n v="2"/>
    <n v="0"/>
    <n v="0"/>
  </r>
  <r>
    <x v="12"/>
    <n v="2"/>
    <n v="4"/>
    <n v="1"/>
    <n v="0"/>
    <n v="0"/>
    <n v="1"/>
    <n v="2"/>
    <n v="4"/>
    <n v="0"/>
    <n v="0"/>
  </r>
  <r>
    <x v="13"/>
    <n v="2"/>
    <n v="1"/>
    <n v="1"/>
    <n v="1"/>
    <n v="0"/>
    <n v="0"/>
    <n v="2"/>
    <n v="1"/>
    <n v="3"/>
    <n v="3"/>
  </r>
  <r>
    <x v="1"/>
    <n v="4"/>
    <n v="4"/>
    <n v="1"/>
    <n v="0"/>
    <n v="1"/>
    <n v="0"/>
    <n v="4"/>
    <n v="4"/>
    <n v="1"/>
    <n v="1"/>
  </r>
  <r>
    <x v="2"/>
    <n v="0"/>
    <n v="0"/>
    <n v="1"/>
    <n v="0"/>
    <n v="1"/>
    <n v="0"/>
    <n v="0"/>
    <n v="0"/>
    <n v="1"/>
    <n v="1"/>
  </r>
  <r>
    <x v="3"/>
    <n v="3"/>
    <n v="2"/>
    <n v="1"/>
    <n v="1"/>
    <n v="0"/>
    <n v="0"/>
    <n v="3"/>
    <n v="2"/>
    <n v="3"/>
    <n v="3"/>
  </r>
  <r>
    <x v="4"/>
    <n v="1"/>
    <n v="5"/>
    <n v="1"/>
    <n v="0"/>
    <n v="0"/>
    <n v="1"/>
    <n v="1"/>
    <n v="5"/>
    <n v="0"/>
    <n v="0"/>
  </r>
  <r>
    <x v="0"/>
    <n v="1"/>
    <n v="1"/>
    <n v="1"/>
    <n v="0"/>
    <n v="1"/>
    <n v="0"/>
    <n v="1"/>
    <n v="1"/>
    <n v="1"/>
    <n v="1"/>
  </r>
  <r>
    <x v="5"/>
    <n v="0"/>
    <n v="5"/>
    <n v="1"/>
    <n v="0"/>
    <n v="0"/>
    <n v="1"/>
    <n v="0"/>
    <n v="5"/>
    <n v="0"/>
    <n v="0"/>
  </r>
  <r>
    <x v="6"/>
    <n v="1"/>
    <n v="2"/>
    <n v="1"/>
    <n v="0"/>
    <n v="0"/>
    <n v="1"/>
    <n v="1"/>
    <n v="2"/>
    <n v="0"/>
    <n v="0"/>
  </r>
  <r>
    <x v="7"/>
    <n v="0"/>
    <n v="3"/>
    <n v="1"/>
    <n v="0"/>
    <n v="0"/>
    <n v="1"/>
    <n v="0"/>
    <n v="3"/>
    <n v="0"/>
    <n v="0"/>
  </r>
  <r>
    <x v="8"/>
    <n v="4"/>
    <n v="1"/>
    <n v="1"/>
    <n v="1"/>
    <n v="0"/>
    <n v="0"/>
    <n v="4"/>
    <n v="1"/>
    <n v="3"/>
    <n v="3"/>
  </r>
  <r>
    <x v="9"/>
    <n v="5"/>
    <n v="1"/>
    <n v="1"/>
    <n v="1"/>
    <n v="0"/>
    <n v="0"/>
    <n v="5"/>
    <n v="1"/>
    <n v="3"/>
    <n v="3"/>
  </r>
  <r>
    <x v="10"/>
    <n v="1"/>
    <n v="0"/>
    <n v="1"/>
    <n v="1"/>
    <n v="0"/>
    <n v="0"/>
    <n v="1"/>
    <n v="0"/>
    <n v="3"/>
    <n v="3"/>
  </r>
  <r>
    <x v="10"/>
    <n v="1"/>
    <n v="2"/>
    <n v="1"/>
    <n v="0"/>
    <n v="0"/>
    <n v="1"/>
    <n v="1"/>
    <n v="2"/>
    <n v="0"/>
    <n v="0"/>
  </r>
  <r>
    <x v="11"/>
    <n v="1"/>
    <n v="1"/>
    <n v="1"/>
    <n v="0"/>
    <n v="1"/>
    <n v="0"/>
    <n v="1"/>
    <n v="1"/>
    <n v="1"/>
    <n v="1"/>
  </r>
  <r>
    <x v="12"/>
    <n v="0"/>
    <n v="6"/>
    <n v="1"/>
    <n v="0"/>
    <n v="0"/>
    <n v="1"/>
    <n v="0"/>
    <n v="6"/>
    <n v="0"/>
    <n v="0"/>
  </r>
  <r>
    <x v="13"/>
    <n v="3"/>
    <n v="0"/>
    <n v="1"/>
    <n v="1"/>
    <n v="0"/>
    <n v="0"/>
    <n v="3"/>
    <n v="0"/>
    <n v="3"/>
    <n v="3"/>
  </r>
  <r>
    <x v="1"/>
    <n v="4"/>
    <n v="1"/>
    <n v="1"/>
    <n v="1"/>
    <n v="0"/>
    <n v="0"/>
    <n v="4"/>
    <n v="1"/>
    <n v="3"/>
    <n v="3"/>
  </r>
  <r>
    <x v="2"/>
    <n v="4"/>
    <n v="0"/>
    <n v="1"/>
    <n v="1"/>
    <n v="0"/>
    <n v="0"/>
    <n v="4"/>
    <n v="0"/>
    <n v="3"/>
    <n v="3"/>
  </r>
  <r>
    <x v="3"/>
    <n v="2"/>
    <n v="1"/>
    <n v="1"/>
    <n v="1"/>
    <n v="0"/>
    <n v="0"/>
    <n v="2"/>
    <n v="1"/>
    <n v="3"/>
    <n v="3"/>
  </r>
  <r>
    <x v="0"/>
    <n v="4"/>
    <n v="1"/>
    <n v="1"/>
    <n v="1"/>
    <n v="0"/>
    <n v="0"/>
    <n v="4"/>
    <n v="1"/>
    <n v="3"/>
    <n v="3"/>
  </r>
  <r>
    <x v="4"/>
    <n v="0"/>
    <n v="3"/>
    <n v="1"/>
    <n v="0"/>
    <n v="0"/>
    <n v="1"/>
    <n v="0"/>
    <n v="3"/>
    <n v="0"/>
    <n v="0"/>
  </r>
  <r>
    <x v="5"/>
    <n v="0"/>
    <n v="8"/>
    <n v="1"/>
    <n v="0"/>
    <n v="0"/>
    <n v="1"/>
    <n v="0"/>
    <n v="8"/>
    <n v="0"/>
    <n v="0"/>
  </r>
  <r>
    <x v="6"/>
    <n v="2"/>
    <n v="2"/>
    <n v="1"/>
    <n v="0"/>
    <n v="1"/>
    <n v="0"/>
    <n v="2"/>
    <n v="2"/>
    <n v="1"/>
    <n v="1"/>
  </r>
  <r>
    <x v="7"/>
    <n v="0"/>
    <n v="2"/>
    <n v="1"/>
    <n v="0"/>
    <n v="0"/>
    <n v="1"/>
    <n v="0"/>
    <n v="2"/>
    <n v="0"/>
    <n v="0"/>
  </r>
  <r>
    <x v="8"/>
    <n v="1"/>
    <n v="1"/>
    <n v="1"/>
    <n v="0"/>
    <n v="1"/>
    <n v="0"/>
    <n v="1"/>
    <n v="1"/>
    <n v="1"/>
    <n v="1"/>
  </r>
  <r>
    <x v="9"/>
    <n v="0"/>
    <n v="1"/>
    <n v="1"/>
    <n v="0"/>
    <n v="0"/>
    <n v="1"/>
    <n v="0"/>
    <n v="1"/>
    <n v="0"/>
    <n v="0"/>
  </r>
  <r>
    <x v="9"/>
    <n v="2"/>
    <n v="2"/>
    <n v="1"/>
    <n v="0"/>
    <n v="1"/>
    <n v="0"/>
    <n v="2"/>
    <n v="2"/>
    <n v="1"/>
    <n v="1"/>
  </r>
  <r>
    <x v="10"/>
    <n v="2"/>
    <n v="2"/>
    <n v="1"/>
    <n v="0"/>
    <n v="1"/>
    <n v="0"/>
    <n v="2"/>
    <n v="2"/>
    <n v="1"/>
    <n v="1"/>
  </r>
  <r>
    <x v="11"/>
    <n v="0"/>
    <n v="3"/>
    <n v="1"/>
    <n v="0"/>
    <n v="0"/>
    <n v="1"/>
    <n v="0"/>
    <n v="3"/>
    <n v="0"/>
    <n v="0"/>
  </r>
  <r>
    <x v="12"/>
    <n v="4"/>
    <n v="3"/>
    <n v="1"/>
    <n v="1"/>
    <n v="0"/>
    <n v="0"/>
    <n v="4"/>
    <n v="3"/>
    <n v="3"/>
    <n v="3"/>
  </r>
  <r>
    <x v="13"/>
    <n v="4"/>
    <n v="2"/>
    <n v="1"/>
    <n v="1"/>
    <n v="0"/>
    <n v="0"/>
    <n v="4"/>
    <n v="2"/>
    <n v="3"/>
    <n v="3"/>
  </r>
  <r>
    <x v="1"/>
    <n v="3"/>
    <n v="1"/>
    <n v="1"/>
    <n v="1"/>
    <n v="0"/>
    <n v="0"/>
    <n v="3"/>
    <n v="1"/>
    <n v="3"/>
    <n v="3"/>
  </r>
  <r>
    <x v="2"/>
    <n v="0"/>
    <n v="2"/>
    <n v="1"/>
    <n v="0"/>
    <n v="0"/>
    <n v="1"/>
    <n v="0"/>
    <n v="2"/>
    <n v="0"/>
    <n v="0"/>
  </r>
  <r>
    <x v="0"/>
    <n v="0"/>
    <n v="4"/>
    <n v="1"/>
    <n v="0"/>
    <n v="0"/>
    <n v="1"/>
    <n v="0"/>
    <n v="4"/>
    <n v="0"/>
    <n v="0"/>
  </r>
  <r>
    <x v="3"/>
    <n v="2"/>
    <n v="1"/>
    <n v="1"/>
    <n v="1"/>
    <n v="0"/>
    <n v="0"/>
    <n v="2"/>
    <n v="1"/>
    <n v="3"/>
    <n v="3"/>
  </r>
  <r>
    <x v="4"/>
    <n v="1"/>
    <n v="8"/>
    <n v="1"/>
    <n v="0"/>
    <n v="0"/>
    <n v="1"/>
    <n v="1"/>
    <n v="8"/>
    <n v="0"/>
    <n v="0"/>
  </r>
  <r>
    <x v="5"/>
    <n v="1"/>
    <n v="5"/>
    <n v="1"/>
    <n v="0"/>
    <n v="0"/>
    <n v="1"/>
    <n v="1"/>
    <n v="5"/>
    <n v="0"/>
    <n v="0"/>
  </r>
  <r>
    <x v="6"/>
    <n v="3"/>
    <n v="0"/>
    <n v="1"/>
    <n v="1"/>
    <n v="0"/>
    <n v="0"/>
    <n v="3"/>
    <n v="0"/>
    <n v="3"/>
    <n v="3"/>
  </r>
  <r>
    <x v="7"/>
    <n v="1"/>
    <n v="3"/>
    <n v="1"/>
    <n v="0"/>
    <n v="0"/>
    <n v="1"/>
    <n v="1"/>
    <n v="3"/>
    <n v="0"/>
    <n v="0"/>
  </r>
  <r>
    <x v="8"/>
    <n v="3"/>
    <n v="0"/>
    <n v="1"/>
    <n v="1"/>
    <n v="0"/>
    <n v="0"/>
    <n v="3"/>
    <n v="0"/>
    <n v="3"/>
    <n v="3"/>
  </r>
  <r>
    <x v="8"/>
    <n v="2"/>
    <n v="1"/>
    <n v="1"/>
    <n v="1"/>
    <n v="0"/>
    <n v="0"/>
    <n v="2"/>
    <n v="1"/>
    <n v="3"/>
    <n v="3"/>
  </r>
  <r>
    <x v="9"/>
    <n v="2"/>
    <n v="0"/>
    <n v="1"/>
    <n v="1"/>
    <n v="0"/>
    <n v="0"/>
    <n v="2"/>
    <n v="0"/>
    <n v="3"/>
    <n v="3"/>
  </r>
  <r>
    <x v="10"/>
    <n v="0"/>
    <n v="2"/>
    <n v="1"/>
    <n v="0"/>
    <n v="0"/>
    <n v="1"/>
    <n v="0"/>
    <n v="2"/>
    <n v="0"/>
    <n v="0"/>
  </r>
  <r>
    <x v="11"/>
    <n v="1"/>
    <n v="1"/>
    <n v="1"/>
    <n v="0"/>
    <n v="1"/>
    <n v="0"/>
    <n v="1"/>
    <n v="1"/>
    <n v="1"/>
    <n v="1"/>
  </r>
  <r>
    <x v="12"/>
    <n v="0"/>
    <n v="5"/>
    <n v="1"/>
    <n v="0"/>
    <n v="0"/>
    <n v="1"/>
    <n v="0"/>
    <n v="5"/>
    <n v="0"/>
    <n v="0"/>
  </r>
  <r>
    <x v="13"/>
    <n v="2"/>
    <n v="2"/>
    <n v="1"/>
    <n v="0"/>
    <n v="1"/>
    <n v="0"/>
    <n v="2"/>
    <n v="2"/>
    <n v="1"/>
    <n v="1"/>
  </r>
  <r>
    <x v="1"/>
    <n v="2"/>
    <n v="4"/>
    <n v="1"/>
    <n v="0"/>
    <n v="0"/>
    <n v="1"/>
    <n v="2"/>
    <n v="4"/>
    <n v="0"/>
    <n v="0"/>
  </r>
  <r>
    <x v="0"/>
    <n v="0"/>
    <n v="1"/>
    <n v="1"/>
    <n v="0"/>
    <n v="0"/>
    <n v="1"/>
    <n v="0"/>
    <n v="1"/>
    <n v="0"/>
    <n v="0"/>
  </r>
  <r>
    <x v="2"/>
    <n v="0"/>
    <n v="3"/>
    <n v="1"/>
    <n v="0"/>
    <n v="0"/>
    <n v="1"/>
    <n v="0"/>
    <n v="3"/>
    <n v="0"/>
    <n v="0"/>
  </r>
  <r>
    <x v="3"/>
    <n v="4"/>
    <n v="0"/>
    <n v="1"/>
    <n v="1"/>
    <n v="0"/>
    <n v="0"/>
    <n v="4"/>
    <n v="0"/>
    <n v="3"/>
    <n v="3"/>
  </r>
  <r>
    <x v="4"/>
    <n v="2"/>
    <n v="3"/>
    <n v="1"/>
    <n v="0"/>
    <n v="0"/>
    <n v="1"/>
    <n v="2"/>
    <n v="3"/>
    <n v="0"/>
    <n v="0"/>
  </r>
  <r>
    <x v="5"/>
    <n v="0"/>
    <n v="5"/>
    <n v="1"/>
    <n v="0"/>
    <n v="0"/>
    <n v="1"/>
    <n v="0"/>
    <n v="5"/>
    <n v="0"/>
    <n v="0"/>
  </r>
  <r>
    <x v="6"/>
    <n v="1"/>
    <n v="2"/>
    <n v="1"/>
    <n v="0"/>
    <n v="0"/>
    <n v="1"/>
    <n v="1"/>
    <n v="2"/>
    <n v="0"/>
    <n v="0"/>
  </r>
  <r>
    <x v="7"/>
    <n v="1"/>
    <n v="8"/>
    <n v="1"/>
    <n v="0"/>
    <n v="0"/>
    <n v="1"/>
    <n v="1"/>
    <n v="8"/>
    <n v="0"/>
    <n v="0"/>
  </r>
  <r>
    <x v="7"/>
    <n v="0"/>
    <n v="4"/>
    <n v="1"/>
    <n v="0"/>
    <n v="0"/>
    <n v="1"/>
    <n v="0"/>
    <n v="4"/>
    <n v="0"/>
    <n v="0"/>
  </r>
  <r>
    <x v="8"/>
    <n v="1"/>
    <n v="0"/>
    <n v="1"/>
    <n v="1"/>
    <n v="0"/>
    <n v="0"/>
    <n v="1"/>
    <n v="0"/>
    <n v="3"/>
    <n v="3"/>
  </r>
  <r>
    <x v="9"/>
    <n v="1"/>
    <n v="2"/>
    <n v="1"/>
    <n v="0"/>
    <n v="0"/>
    <n v="1"/>
    <n v="1"/>
    <n v="2"/>
    <n v="0"/>
    <n v="0"/>
  </r>
  <r>
    <x v="10"/>
    <n v="2"/>
    <n v="4"/>
    <n v="1"/>
    <n v="0"/>
    <n v="0"/>
    <n v="1"/>
    <n v="2"/>
    <n v="4"/>
    <n v="0"/>
    <n v="0"/>
  </r>
  <r>
    <x v="11"/>
    <n v="0"/>
    <n v="2"/>
    <n v="1"/>
    <n v="0"/>
    <n v="0"/>
    <n v="1"/>
    <n v="0"/>
    <n v="2"/>
    <n v="0"/>
    <n v="0"/>
  </r>
  <r>
    <x v="12"/>
    <n v="0"/>
    <n v="1"/>
    <n v="1"/>
    <n v="0"/>
    <n v="0"/>
    <n v="1"/>
    <n v="0"/>
    <n v="1"/>
    <n v="0"/>
    <n v="0"/>
  </r>
  <r>
    <x v="13"/>
    <n v="0"/>
    <n v="5"/>
    <n v="1"/>
    <n v="0"/>
    <n v="0"/>
    <n v="1"/>
    <n v="0"/>
    <n v="5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Data" updatedVersion="4" showMemberPropertyTips="0" useAutoFormatting="1" rowGrandTotals="0" itemPrintTitles="1" createdVersion="1" indent="0" compact="0" compactData="0" gridDropZones="1">
  <location ref="A22:I37" firstHeaderRow="1" firstDataRow="2" firstDataCol="1"/>
  <pivotFields count="11">
    <pivotField axis="axisRow" compact="0" outline="0" subtotalTop="0" showAll="0" includeNewItemsInFilter="1" sortType="descending">
      <items count="15">
        <item x="11"/>
        <item x="3"/>
        <item x="1"/>
        <item x="7"/>
        <item x="8"/>
        <item x="2"/>
        <item x="0"/>
        <item x="4"/>
        <item x="5"/>
        <item x="6"/>
        <item x="9"/>
        <item x="10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4">
    <i>
      <x v="4"/>
    </i>
    <i>
      <x v="6"/>
    </i>
    <i>
      <x v="1"/>
    </i>
    <i>
      <x v="9"/>
    </i>
    <i>
      <x v="13"/>
    </i>
    <i>
      <x v="2"/>
    </i>
    <i>
      <x v="10"/>
    </i>
    <i>
      <x/>
    </i>
    <i>
      <x v="11"/>
    </i>
    <i>
      <x v="8"/>
    </i>
    <i>
      <x v="5"/>
    </i>
    <i>
      <x v="12"/>
    </i>
    <i>
      <x v="3"/>
    </i>
    <i>
      <x v="7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Z" fld="3" baseField="0" baseItem="0"/>
    <dataField name=" V" fld="4" baseField="0" baseItem="0"/>
    <dataField name=" R" fld="5" baseField="0" baseItem="0"/>
    <dataField name=" P" fld="6" baseField="0" baseItem="0"/>
    <dataField name=" VB" fld="7" baseField="0" baseItem="0"/>
    <dataField name=" OB" fld="8" baseField="0" baseItem="0"/>
    <dataField name=" B" fld="9" baseField="0" baseItem="0"/>
    <dataField name=" BP" fld="10" baseField="0" baseItem="0"/>
  </dataFields>
  <formats count="14">
    <format dxfId="87">
      <pivotArea outline="0" fieldPosition="0"/>
    </format>
    <format dxfId="86">
      <pivotArea field="-2" type="button" dataOnly="0" labelOnly="1" outline="0" axis="axisCol" fieldPosition="0"/>
    </format>
    <format dxfId="85">
      <pivotArea type="topRight" dataOnly="0" labelOnly="1" outline="0" fieldPosition="0"/>
    </format>
    <format dxfId="84">
      <pivotArea dataOnly="0" labelOnly="1" outline="0" fieldPosition="0">
        <references count="1">
          <reference field="4294967294" count="0"/>
        </references>
      </pivotArea>
    </format>
    <format dxfId="83">
      <pivotArea field="0" grandRow="1" outline="0" axis="axisRow" fieldPosition="0">
        <references count="1">
          <reference field="4294967294" count="1" selected="0">
            <x v="5"/>
          </reference>
        </references>
      </pivotArea>
    </format>
    <format dxfId="82">
      <pivotArea outline="0" fieldPosition="0"/>
    </format>
    <format dxfId="81">
      <pivotArea field="-2" type="button" dataOnly="0" labelOnly="1" outline="0" axis="axisCol" fieldPosition="0"/>
    </format>
    <format dxfId="80">
      <pivotArea type="topRight" dataOnly="0" labelOnly="1" outline="0" fieldPosition="0"/>
    </format>
    <format dxfId="7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8">
      <pivotArea outline="0" fieldPosition="0">
        <references count="1">
          <reference field="4294967294" count="1" selected="0">
            <x v="4"/>
          </reference>
        </references>
      </pivotArea>
    </format>
    <format dxfId="77">
      <pivotArea outline="0" fieldPosition="0">
        <references count="1">
          <reference field="4294967294" count="1" selected="0">
            <x v="5"/>
          </reference>
        </references>
      </pivotArea>
    </format>
    <format dxfId="76">
      <pivotArea outline="0" fieldPosition="0">
        <references count="1">
          <reference field="4294967294" count="1" selected="0">
            <x v="4"/>
          </reference>
        </references>
      </pivotArea>
    </format>
    <format dxfId="75">
      <pivotArea outline="0" fieldPosition="0">
        <references count="1">
          <reference field="4294967294" count="1" selected="0">
            <x v="5"/>
          </reference>
        </references>
      </pivotArea>
    </format>
    <format dxfId="74">
      <pivotArea outline="0" fieldPosition="0">
        <references count="1">
          <reference field="4294967294" count="1" selected="0">
            <x v="5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2" cacheId="1" applyNumberFormats="0" applyBorderFormats="0" applyFontFormats="0" applyPatternFormats="0" applyAlignmentFormats="0" applyWidthHeightFormats="1" dataCaption="Data" updatedVersion="4" showMemberPropertyTips="0" useAutoFormatting="1" rowGrandTotals="0" itemPrintTitles="1" createdVersion="1" indent="0" compact="0" compactData="0" gridDropZones="1">
  <location ref="A3:I18" firstHeaderRow="1" firstDataRow="2" firstDataCol="1"/>
  <pivotFields count="12">
    <pivotField compact="0" outline="0" subtotalTop="0" showAll="0" includeNewItemsInFilter="1"/>
    <pivotField axis="axisRow" compact="0" outline="0" subtotalTop="0" showAll="0" includeNewItemsInFilter="1" sortType="descending">
      <items count="15">
        <item x="2"/>
        <item x="10"/>
        <item x="0"/>
        <item x="11"/>
        <item x="5"/>
        <item x="6"/>
        <item x="12"/>
        <item x="1"/>
        <item x="3"/>
        <item x="4"/>
        <item x="7"/>
        <item x="8"/>
        <item x="9"/>
        <item x="13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14">
    <i>
      <x v="4"/>
    </i>
    <i>
      <x v="1"/>
    </i>
    <i>
      <x v="6"/>
    </i>
    <i>
      <x v="3"/>
    </i>
    <i>
      <x v="13"/>
    </i>
    <i>
      <x/>
    </i>
    <i>
      <x v="8"/>
    </i>
    <i>
      <x v="2"/>
    </i>
    <i>
      <x v="9"/>
    </i>
    <i>
      <x v="5"/>
    </i>
    <i>
      <x v="7"/>
    </i>
    <i>
      <x v="10"/>
    </i>
    <i>
      <x v="12"/>
    </i>
    <i>
      <x v="11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Z" fld="4" baseField="0" baseItem="0"/>
    <dataField name=" V" fld="5" baseField="0" baseItem="0"/>
    <dataField name=" R" fld="6" baseField="0" baseItem="0"/>
    <dataField name=" P" fld="7" baseField="0" baseItem="0"/>
    <dataField name=" VB" fld="8" baseField="0" baseItem="0"/>
    <dataField name=" OB" fld="9" baseField="0" baseItem="0"/>
    <dataField name=" B" fld="10" baseField="0" baseItem="0"/>
    <dataField name=" BP" fld="11" baseField="0" baseItem="0"/>
  </dataFields>
  <formats count="18">
    <format dxfId="105">
      <pivotArea outline="0" fieldPosition="0"/>
    </format>
    <format dxfId="104">
      <pivotArea field="-2" type="button" dataOnly="0" labelOnly="1" outline="0" axis="axisCol" fieldPosition="0"/>
    </format>
    <format dxfId="103">
      <pivotArea type="topRight" dataOnly="0" labelOnly="1" outline="0" fieldPosition="0"/>
    </format>
    <format dxfId="102">
      <pivotArea dataOnly="0" labelOnly="1" outline="0" fieldPosition="0">
        <references count="1">
          <reference field="4294967294" count="0"/>
        </references>
      </pivotArea>
    </format>
    <format dxfId="101">
      <pivotArea field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0">
      <pivotArea field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9">
      <pivotArea outline="0" fieldPosition="0"/>
    </format>
    <format dxfId="98">
      <pivotArea field="-2" type="button" dataOnly="0" labelOnly="1" outline="0" axis="axisCol" fieldPosition="0"/>
    </format>
    <format dxfId="97">
      <pivotArea type="topRight" dataOnly="0" labelOnly="1" outline="0" fieldPosition="0"/>
    </format>
    <format dxfId="9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5">
      <pivotArea outline="0" fieldPosition="0">
        <references count="1">
          <reference field="4294967294" count="1" selected="0">
            <x v="4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3">
      <pivotArea outline="0" fieldPosition="0">
        <references count="1">
          <reference field="4294967294" count="1" selected="0">
            <x v="4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1">
      <pivotArea outline="0" fieldPosition="0">
        <references count="1">
          <reference field="4294967294" count="1" selected="0">
            <x v="5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9">
      <pivotArea outline="0" fieldPosition="0">
        <references count="1">
          <reference field="4294967294" count="1" selected="0">
            <x v="5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2" cacheId="4" applyNumberFormats="0" applyBorderFormats="0" applyFontFormats="0" applyPatternFormats="0" applyAlignmentFormats="0" applyWidthHeightFormats="1" dataCaption="Data" updatedVersion="4" showMemberPropertyTips="0" useAutoFormatting="1" rowGrandTotals="0" itemPrintTitles="1" createdVersion="1" indent="0" compact="0" compactData="0" gridDropZones="1">
  <location ref="A3:I18" firstHeaderRow="1" firstDataRow="2" firstDataCol="1"/>
  <pivotFields count="12">
    <pivotField compact="0" outline="0" subtotalTop="0" showAll="0" includeNewItemsInFilter="1"/>
    <pivotField axis="axisRow" compact="0" outline="0" subtotalTop="0" showAll="0" includeNewItemsInFilter="1" sortType="descending">
      <items count="15">
        <item x="2"/>
        <item x="10"/>
        <item x="0"/>
        <item x="11"/>
        <item x="5"/>
        <item x="6"/>
        <item x="12"/>
        <item x="1"/>
        <item x="3"/>
        <item x="4"/>
        <item x="7"/>
        <item x="8"/>
        <item x="9"/>
        <item x="13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14">
    <i>
      <x v="6"/>
    </i>
    <i>
      <x v="8"/>
    </i>
    <i>
      <x v="1"/>
    </i>
    <i>
      <x v="3"/>
    </i>
    <i>
      <x v="4"/>
    </i>
    <i>
      <x v="13"/>
    </i>
    <i>
      <x v="2"/>
    </i>
    <i>
      <x v="12"/>
    </i>
    <i>
      <x/>
    </i>
    <i>
      <x v="9"/>
    </i>
    <i>
      <x v="5"/>
    </i>
    <i>
      <x v="11"/>
    </i>
    <i>
      <x v="7"/>
    </i>
    <i>
      <x v="10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Z" fld="4" baseField="0" baseItem="0"/>
    <dataField name=" V" fld="5" baseField="0" baseItem="0"/>
    <dataField name=" R" fld="6" baseField="0" baseItem="0"/>
    <dataField name=" P" fld="7" baseField="0" baseItem="0"/>
    <dataField name=" VB" fld="8" baseField="0" baseItem="0"/>
    <dataField name=" OB" fld="9" baseField="0" baseItem="0"/>
    <dataField name=" B" fld="10" baseField="0" baseItem="0"/>
    <dataField name=" BP" fld="11" baseField="0" baseItem="0"/>
  </dataFields>
  <formats count="19">
    <format dxfId="56">
      <pivotArea outline="0" fieldPosition="0"/>
    </format>
    <format dxfId="55">
      <pivotArea field="-2" type="button" dataOnly="0" labelOnly="1" outline="0" axis="axisCol" fieldPosition="0"/>
    </format>
    <format dxfId="54">
      <pivotArea type="topRight" dataOnly="0" labelOnly="1" outline="0" fieldPosition="0"/>
    </format>
    <format dxfId="53">
      <pivotArea dataOnly="0" labelOnly="1" outline="0" fieldPosition="0">
        <references count="1">
          <reference field="4294967294" count="0"/>
        </references>
      </pivotArea>
    </format>
    <format dxfId="52">
      <pivotArea field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1">
      <pivotArea field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0">
      <pivotArea outline="0" fieldPosition="0"/>
    </format>
    <format dxfId="49">
      <pivotArea field="-2" type="button" dataOnly="0" labelOnly="1" outline="0" axis="axisCol" fieldPosition="0"/>
    </format>
    <format dxfId="48">
      <pivotArea type="topRight" dataOnly="0" labelOnly="1" outline="0" fieldPosition="0"/>
    </format>
    <format dxfId="4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6">
      <pivotArea type="all" dataOnly="0" outline="0" fieldPosition="0"/>
    </format>
    <format dxfId="45">
      <pivotArea outline="0" fieldPosition="0">
        <references count="1">
          <reference field="4294967294" count="1" selected="0">
            <x v="5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3">
      <pivotArea outline="0" fieldPosition="0">
        <references count="1">
          <reference field="4294967294" count="1" selected="0">
            <x v="5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1">
      <pivotArea outline="0" fieldPosition="0">
        <references count="1">
          <reference field="4294967294" count="1" selected="0">
            <x v="4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9">
      <pivotArea outline="0" fieldPosition="0">
        <references count="1">
          <reference field="4294967294" count="1" selected="0">
            <x v="4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1" cacheId="5" applyNumberFormats="0" applyBorderFormats="0" applyFontFormats="0" applyPatternFormats="0" applyAlignmentFormats="0" applyWidthHeightFormats="1" dataCaption="Data" updatedVersion="4" showMemberPropertyTips="0" useAutoFormatting="1" rowGrandTotals="0" itemPrintTitles="1" createdVersion="1" indent="0" compact="0" compactData="0" gridDropZones="1">
  <location ref="A22:I37" firstHeaderRow="1" firstDataRow="2" firstDataCol="1"/>
  <pivotFields count="11">
    <pivotField axis="axisRow" compact="0" outline="0" subtotalTop="0" showAll="0" includeNewItemsInFilter="1" sortType="descending">
      <items count="15">
        <item x="11"/>
        <item x="3"/>
        <item x="1"/>
        <item x="7"/>
        <item x="8"/>
        <item x="2"/>
        <item x="0"/>
        <item x="4"/>
        <item x="5"/>
        <item x="6"/>
        <item x="9"/>
        <item x="10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4">
    <i>
      <x v="4"/>
    </i>
    <i>
      <x v="1"/>
    </i>
    <i>
      <x v="6"/>
    </i>
    <i>
      <x v="13"/>
    </i>
    <i>
      <x v="2"/>
    </i>
    <i>
      <x v="9"/>
    </i>
    <i>
      <x v="10"/>
    </i>
    <i>
      <x v="11"/>
    </i>
    <i>
      <x v="5"/>
    </i>
    <i>
      <x/>
    </i>
    <i>
      <x v="12"/>
    </i>
    <i>
      <x v="3"/>
    </i>
    <i>
      <x v="8"/>
    </i>
    <i>
      <x v="7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Z" fld="3" baseField="0" baseItem="0"/>
    <dataField name=" V" fld="4" baseField="0" baseItem="0"/>
    <dataField name=" R" fld="5" baseField="0" baseItem="0"/>
    <dataField name=" P" fld="6" baseField="0" baseItem="0"/>
    <dataField name=" VB" fld="7" baseField="0" baseItem="0"/>
    <dataField name=" OB" fld="8" baseField="0" baseItem="0"/>
    <dataField name=" B" fld="9" baseField="0" baseItem="0"/>
    <dataField name=" BP" fld="10" baseField="0" baseItem="0"/>
  </dataFields>
  <formats count="17">
    <format dxfId="73">
      <pivotArea outline="0" fieldPosition="0"/>
    </format>
    <format dxfId="72">
      <pivotArea field="-2" type="button" dataOnly="0" labelOnly="1" outline="0" axis="axisCol" fieldPosition="0"/>
    </format>
    <format dxfId="71">
      <pivotArea type="topRight" dataOnly="0" labelOnly="1" outline="0" fieldPosition="0"/>
    </format>
    <format dxfId="70">
      <pivotArea dataOnly="0" labelOnly="1" outline="0" fieldPosition="0">
        <references count="1">
          <reference field="4294967294" count="0"/>
        </references>
      </pivotArea>
    </format>
    <format dxfId="69">
      <pivotArea field="0" grandRow="1" outline="0" axis="axisRow" fieldPosition="0">
        <references count="1">
          <reference field="4294967294" count="1" selected="0">
            <x v="5"/>
          </reference>
        </references>
      </pivotArea>
    </format>
    <format dxfId="68">
      <pivotArea outline="0" fieldPosition="0"/>
    </format>
    <format dxfId="67">
      <pivotArea field="-2" type="button" dataOnly="0" labelOnly="1" outline="0" axis="axisCol" fieldPosition="0"/>
    </format>
    <format dxfId="66">
      <pivotArea type="topRight" dataOnly="0" labelOnly="1" outline="0" fieldPosition="0"/>
    </format>
    <format dxfId="6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4">
      <pivotArea outline="0" fieldPosition="0">
        <references count="1">
          <reference field="4294967294" count="1" selected="0">
            <x v="4"/>
          </reference>
        </references>
      </pivotArea>
    </format>
    <format dxfId="63">
      <pivotArea outline="0" fieldPosition="0">
        <references count="1">
          <reference field="4294967294" count="1" selected="0">
            <x v="5"/>
          </reference>
        </references>
      </pivotArea>
    </format>
    <format dxfId="62">
      <pivotArea outline="0" fieldPosition="0">
        <references count="1">
          <reference field="4294967294" count="1" selected="0">
            <x v="4"/>
          </reference>
        </references>
      </pivotArea>
    </format>
    <format dxfId="61">
      <pivotArea outline="0" fieldPosition="0">
        <references count="1">
          <reference field="4294967294" count="1" selected="0">
            <x v="5"/>
          </reference>
        </references>
      </pivotArea>
    </format>
    <format dxfId="60">
      <pivotArea outline="0" fieldPosition="0">
        <references count="1">
          <reference field="4294967294" count="1" selected="0">
            <x v="5"/>
          </reference>
        </references>
      </pivotArea>
    </format>
    <format dxfId="59">
      <pivotArea type="all" dataOnly="0" outline="0" fieldPosition="0"/>
    </format>
    <format dxfId="5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4" cacheId="2" applyNumberFormats="0" applyBorderFormats="0" applyFontFormats="0" applyPatternFormats="0" applyAlignmentFormats="0" applyWidthHeightFormats="1" dataCaption="Data" updatedVersion="4" showMemberPropertyTips="0" useAutoFormatting="1" rowGrandTotals="0" itemPrintTitles="1" createdVersion="1" indent="0" compact="0" compactData="0" gridDropZones="1">
  <location ref="A3:I18" firstHeaderRow="1" firstDataRow="2" firstDataCol="1"/>
  <pivotFields count="12">
    <pivotField compact="0" outline="0" subtotalTop="0" showAll="0" includeNewItemsInFilter="1"/>
    <pivotField axis="axisRow" compact="0" outline="0" subtotalTop="0" showAll="0" includeNewItemsInFilter="1" sortType="descending">
      <items count="15">
        <item x="5"/>
        <item x="2"/>
        <item x="1"/>
        <item x="6"/>
        <item x="4"/>
        <item x="3"/>
        <item x="0"/>
        <item x="7"/>
        <item x="8"/>
        <item x="9"/>
        <item x="10"/>
        <item x="11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14">
    <i>
      <x v="1"/>
    </i>
    <i>
      <x/>
    </i>
    <i>
      <x v="10"/>
    </i>
    <i>
      <x v="6"/>
    </i>
    <i>
      <x v="13"/>
    </i>
    <i>
      <x v="9"/>
    </i>
    <i>
      <x v="7"/>
    </i>
    <i>
      <x v="8"/>
    </i>
    <i>
      <x v="5"/>
    </i>
    <i>
      <x v="4"/>
    </i>
    <i>
      <x v="2"/>
    </i>
    <i>
      <x v="3"/>
    </i>
    <i>
      <x v="12"/>
    </i>
    <i>
      <x v="11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Z" fld="4" baseField="0" baseItem="0"/>
    <dataField name=" V" fld="5" baseField="0" baseItem="0"/>
    <dataField name=" R" fld="6" baseField="0" baseItem="0"/>
    <dataField name=" P" fld="7" baseField="0" baseItem="0"/>
    <dataField name=" VB" fld="8" baseField="0" baseItem="0"/>
    <dataField name=" OB" fld="9" baseField="0" baseItem="0"/>
    <dataField name=" B" fld="10" baseField="0" baseItem="0"/>
    <dataField name=" BP" fld="11" baseField="0" baseItem="0"/>
  </dataFields>
  <formats count="19">
    <format dxfId="18">
      <pivotArea outline="0" fieldPosition="0"/>
    </format>
    <format dxfId="17">
      <pivotArea field="-2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outline="0" fieldPosition="0">
        <references count="1">
          <reference field="4294967294" count="0"/>
        </references>
      </pivotArea>
    </format>
    <format dxfId="14">
      <pivotArea field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">
      <pivotArea field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">
      <pivotArea outline="0" fieldPosition="0"/>
    </format>
    <format dxfId="11">
      <pivotArea field="-2" type="button" dataOnly="0" labelOnly="1" outline="0" axis="axisCol" fieldPosition="0"/>
    </format>
    <format dxfId="10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">
      <pivotArea type="all" dataOnly="0" outline="0" fieldPosition="0"/>
    </format>
    <format dxfId="7">
      <pivotArea outline="0" fieldPosition="0">
        <references count="1">
          <reference field="4294967294" count="1" selected="0">
            <x v="4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">
      <pivotArea outline="0" fieldPosition="0">
        <references count="1">
          <reference field="4294967294" count="1" selected="0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outline="0" fieldPosition="0">
        <references count="1">
          <reference field="4294967294" count="1" selected="0">
            <x v="5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">
      <pivotArea outline="0" fieldPosition="0">
        <references count="1">
          <reference field="4294967294" count="1" selected="0">
            <x v="5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Kontingenční tabulka 3" cacheId="3" applyNumberFormats="0" applyBorderFormats="0" applyFontFormats="0" applyPatternFormats="0" applyAlignmentFormats="0" applyWidthHeightFormats="1" dataCaption="Data" updatedVersion="4" showMemberPropertyTips="0" useAutoFormatting="1" rowGrandTotals="0" itemPrintTitles="1" createdVersion="1" indent="0" compact="0" compactData="0" gridDropZones="1">
  <location ref="A22:I37" firstHeaderRow="1" firstDataRow="2" firstDataCol="1"/>
  <pivotFields count="11">
    <pivotField axis="axisRow" compact="0" outline="0" subtotalTop="0" showAll="0" includeNewItemsInFilter="1" sortType="descending">
      <items count="15">
        <item x="3"/>
        <item x="5"/>
        <item x="4"/>
        <item x="2"/>
        <item x="1"/>
        <item x="0"/>
        <item x="6"/>
        <item x="7"/>
        <item x="8"/>
        <item x="9"/>
        <item x="10"/>
        <item x="11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4">
    <i>
      <x v="11"/>
    </i>
    <i>
      <x v="5"/>
    </i>
    <i>
      <x v="7"/>
    </i>
    <i>
      <x/>
    </i>
    <i>
      <x v="6"/>
    </i>
    <i>
      <x v="4"/>
    </i>
    <i>
      <x v="1"/>
    </i>
    <i>
      <x v="8"/>
    </i>
    <i>
      <x v="9"/>
    </i>
    <i>
      <x v="13"/>
    </i>
    <i>
      <x v="2"/>
    </i>
    <i>
      <x v="10"/>
    </i>
    <i>
      <x v="3"/>
    </i>
    <i>
      <x v="12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Z" fld="3" baseField="0" baseItem="0"/>
    <dataField name=" V" fld="4" baseField="0" baseItem="0"/>
    <dataField name=" R" fld="5" baseField="0" baseItem="0"/>
    <dataField name=" P" fld="6" baseField="0" baseItem="0"/>
    <dataField name=" VB" fld="7" baseField="0" baseItem="0"/>
    <dataField name=" OB" fld="8" baseField="0" baseItem="0"/>
    <dataField name=" B" fld="9" baseField="0" baseItem="0"/>
    <dataField name=" BP" fld="10" baseField="0" baseItem="0"/>
  </dataFields>
  <formats count="19">
    <format dxfId="37">
      <pivotArea outline="0" fieldPosition="0"/>
    </format>
    <format dxfId="36">
      <pivotArea field="-2" type="button" dataOnly="0" labelOnly="1" outline="0" axis="axisCol" fieldPosition="0"/>
    </format>
    <format dxfId="35">
      <pivotArea type="topRight" dataOnly="0" labelOnly="1" outline="0" fieldPosition="0"/>
    </format>
    <format dxfId="34">
      <pivotArea dataOnly="0" labelOnly="1" outline="0" fieldPosition="0">
        <references count="1">
          <reference field="4294967294" count="0"/>
        </references>
      </pivotArea>
    </format>
    <format dxfId="33">
      <pivotArea field="0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outline="0" fieldPosition="0"/>
    </format>
    <format dxfId="31">
      <pivotArea field="-2" type="button" dataOnly="0" labelOnly="1" outline="0" axis="axisCol" fieldPosition="0"/>
    </format>
    <format dxfId="30">
      <pivotArea type="topRight" dataOnly="0" labelOnly="1" outline="0" fieldPosition="0"/>
    </format>
    <format dxfId="2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8">
      <pivotArea outline="0" fieldPosition="0">
        <references count="1">
          <reference field="4294967294" count="1" selected="0">
            <x v="4"/>
          </reference>
        </references>
      </pivotArea>
    </format>
    <format dxfId="27">
      <pivotArea outline="0" fieldPosition="0">
        <references count="1">
          <reference field="4294967294" count="1" selected="0">
            <x v="5"/>
          </reference>
        </references>
      </pivotArea>
    </format>
    <format dxfId="26">
      <pivotArea outline="0" fieldPosition="0">
        <references count="1">
          <reference field="4294967294" count="1" selected="0">
            <x v="4"/>
          </reference>
        </references>
      </pivotArea>
    </format>
    <format dxfId="25">
      <pivotArea outline="0" fieldPosition="0">
        <references count="1">
          <reference field="4294967294" count="1" selected="0">
            <x v="5"/>
          </reference>
        </references>
      </pivotArea>
    </format>
    <format dxfId="24">
      <pivotArea outline="0" fieldPosition="0">
        <references count="1">
          <reference field="4294967294" count="1" selected="0">
            <x v="5"/>
          </reference>
        </references>
      </pivotArea>
    </format>
    <format dxfId="23">
      <pivotArea type="all" dataOnly="0" outline="0" fieldPosition="0"/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Externí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52"/>
  <sheetViews>
    <sheetView topLeftCell="A160" workbookViewId="0">
      <selection activeCell="E174" sqref="E174:E175"/>
    </sheetView>
  </sheetViews>
  <sheetFormatPr defaultColWidth="9.109375" defaultRowHeight="10.199999999999999"/>
  <cols>
    <col min="1" max="1" width="18.33203125" style="1" bestFit="1" customWidth="1"/>
    <col min="2" max="2" width="19.5546875" style="1" bestFit="1" customWidth="1"/>
    <col min="3" max="3" width="9.6640625" style="1" bestFit="1" customWidth="1"/>
    <col min="4" max="4" width="9.109375" style="3" bestFit="1" customWidth="1"/>
    <col min="5" max="5" width="5" style="3" bestFit="1" customWidth="1"/>
    <col min="6" max="6" width="5.5546875" style="1" bestFit="1" customWidth="1"/>
    <col min="7" max="7" width="14.109375" style="1" bestFit="1" customWidth="1"/>
    <col min="8" max="8" width="44.88671875" style="1" bestFit="1" customWidth="1"/>
    <col min="9" max="9" width="44.5546875" style="33" bestFit="1" customWidth="1"/>
    <col min="10" max="18" width="3.6640625" style="33" customWidth="1"/>
    <col min="19" max="19" width="2" style="1" customWidth="1"/>
    <col min="20" max="20" width="9.109375" style="99"/>
    <col min="21" max="30" width="3.6640625" style="100" customWidth="1"/>
    <col min="31" max="31" width="9.109375" style="1"/>
    <col min="32" max="33" width="4.109375" style="1" customWidth="1"/>
    <col min="34" max="16384" width="9.109375" style="1"/>
  </cols>
  <sheetData>
    <row r="1" spans="1:35">
      <c r="A1" s="1" t="s">
        <v>261</v>
      </c>
      <c r="B1" s="1" t="s">
        <v>0</v>
      </c>
      <c r="D1" s="1"/>
      <c r="E1" s="1"/>
      <c r="H1" s="1" t="s">
        <v>329</v>
      </c>
    </row>
    <row r="2" spans="1:35">
      <c r="A2" s="1" t="s">
        <v>262</v>
      </c>
      <c r="D2" s="1"/>
      <c r="E2" s="1"/>
      <c r="G2" s="52"/>
      <c r="H2" s="1" t="s">
        <v>330</v>
      </c>
      <c r="J2" s="55"/>
    </row>
    <row r="3" spans="1:35">
      <c r="A3" s="1" t="s">
        <v>263</v>
      </c>
      <c r="B3" s="1" t="s">
        <v>1</v>
      </c>
      <c r="D3" s="1"/>
      <c r="E3" s="1"/>
      <c r="G3" s="53"/>
      <c r="H3" s="53" t="s">
        <v>331</v>
      </c>
    </row>
    <row r="4" spans="1:35">
      <c r="A4" s="1" t="s">
        <v>264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293</v>
      </c>
      <c r="G4" s="1" t="s">
        <v>294</v>
      </c>
      <c r="H4" s="1" t="s">
        <v>332</v>
      </c>
    </row>
    <row r="5" spans="1:35">
      <c r="A5" s="1" t="s">
        <v>265</v>
      </c>
      <c r="D5" s="1"/>
      <c r="E5" s="1"/>
      <c r="H5" s="106" t="s">
        <v>333</v>
      </c>
      <c r="T5" s="103" t="s">
        <v>32</v>
      </c>
    </row>
    <row r="6" spans="1:35" s="46" customFormat="1">
      <c r="A6" s="46" t="s">
        <v>266</v>
      </c>
      <c r="D6" s="53"/>
      <c r="I6" s="54"/>
      <c r="J6" s="54" t="s">
        <v>36</v>
      </c>
      <c r="K6" s="105" t="s">
        <v>23</v>
      </c>
      <c r="L6" s="105" t="s">
        <v>24</v>
      </c>
      <c r="M6" s="105" t="s">
        <v>25</v>
      </c>
      <c r="N6" s="105" t="s">
        <v>26</v>
      </c>
      <c r="O6" s="105" t="s">
        <v>27</v>
      </c>
      <c r="P6" s="105" t="s">
        <v>28</v>
      </c>
      <c r="Q6" s="105" t="s">
        <v>29</v>
      </c>
      <c r="R6" s="105" t="s">
        <v>30</v>
      </c>
      <c r="T6" s="103" t="s">
        <v>37</v>
      </c>
      <c r="U6" s="104" t="s">
        <v>38</v>
      </c>
      <c r="V6" s="104" t="s">
        <v>39</v>
      </c>
      <c r="W6" s="104" t="s">
        <v>23</v>
      </c>
      <c r="X6" s="104" t="s">
        <v>24</v>
      </c>
      <c r="Y6" s="104" t="s">
        <v>25</v>
      </c>
      <c r="Z6" s="104" t="s">
        <v>26</v>
      </c>
      <c r="AA6" s="104" t="s">
        <v>27</v>
      </c>
      <c r="AB6" s="104" t="s">
        <v>28</v>
      </c>
      <c r="AC6" s="104" t="s">
        <v>29</v>
      </c>
      <c r="AD6" s="104" t="s">
        <v>30</v>
      </c>
    </row>
    <row r="7" spans="1:35">
      <c r="A7" s="32" t="s">
        <v>267</v>
      </c>
      <c r="B7" s="94" t="s">
        <v>56</v>
      </c>
      <c r="C7" s="95" t="s">
        <v>295</v>
      </c>
      <c r="D7" s="75" t="s">
        <v>296</v>
      </c>
      <c r="E7" s="3">
        <v>4.2361111111111106E-2</v>
      </c>
      <c r="H7" s="1" t="s">
        <v>334</v>
      </c>
      <c r="J7" s="33">
        <f>E7</f>
        <v>4.2361111111111106E-2</v>
      </c>
      <c r="K7" s="4">
        <v>1</v>
      </c>
      <c r="L7" s="4">
        <f t="shared" ref="L7:L117" si="0">IF($I7&gt;$J7,1,0)</f>
        <v>0</v>
      </c>
      <c r="M7" s="4">
        <f t="shared" ref="M7:M117" si="1">IF($I7=$J7,1,0)</f>
        <v>0</v>
      </c>
      <c r="N7" s="4">
        <f t="shared" ref="N7:N117" si="2">IF($I7&lt;$J7,1,0)</f>
        <v>1</v>
      </c>
      <c r="O7" s="33">
        <f t="shared" ref="O7:O20" si="3">I7</f>
        <v>0</v>
      </c>
      <c r="P7" s="33">
        <f t="shared" ref="P7:P20" si="4">J7</f>
        <v>4.2361111111111106E-2</v>
      </c>
      <c r="Q7" s="33">
        <f t="shared" ref="Q7:Q20" si="5">L7*3+M7*1</f>
        <v>0</v>
      </c>
      <c r="R7" s="33">
        <f t="shared" ref="R7:R70" si="6">(IF(I7&gt;J7,0,0)+IF(I7=J7,-2,0)+IF(I7&lt;J7,-3,0))</f>
        <v>-3</v>
      </c>
      <c r="T7" s="99" t="str">
        <f t="shared" ref="T7:T13" si="7">C7</f>
        <v>Soběslav"B</v>
      </c>
      <c r="U7" s="100">
        <f t="shared" ref="U7:U20" si="8">J7</f>
        <v>4.2361111111111106E-2</v>
      </c>
      <c r="V7" s="100">
        <f t="shared" ref="V7:V20" si="9">I7</f>
        <v>0</v>
      </c>
      <c r="W7" s="101">
        <v>1</v>
      </c>
      <c r="X7" s="101">
        <f t="shared" ref="X7:X117" si="10">IF($U7&gt;$V7,1,0)</f>
        <v>1</v>
      </c>
      <c r="Y7" s="101">
        <f t="shared" ref="Y7:Y117" si="11">IF($U7=$V7,1,0)</f>
        <v>0</v>
      </c>
      <c r="Z7" s="101">
        <f t="shared" ref="Z7:Z117" si="12">IF($U7&lt;$V7,1,0)</f>
        <v>0</v>
      </c>
      <c r="AA7" s="100">
        <f t="shared" ref="AA7:AA20" si="13">U7</f>
        <v>4.2361111111111106E-2</v>
      </c>
      <c r="AB7" s="100">
        <f t="shared" ref="AB7:AB20" si="14">V7</f>
        <v>0</v>
      </c>
      <c r="AC7" s="100">
        <f t="shared" ref="AC7:AC20" si="15">X7*3+Y7*1</f>
        <v>3</v>
      </c>
      <c r="AD7" s="100">
        <f t="shared" ref="AD7:AD70" si="16">(IF(U7&gt;V7,3,0)+IF(U7=V7,1,0)+IF(U7&lt;V7,0,0))</f>
        <v>3</v>
      </c>
      <c r="AH7" s="3"/>
      <c r="AI7" s="3"/>
    </row>
    <row r="8" spans="1:35">
      <c r="A8" s="32" t="s">
        <v>268</v>
      </c>
      <c r="B8" s="94"/>
      <c r="C8" s="95"/>
      <c r="D8" s="75"/>
      <c r="J8" s="33">
        <f t="shared" ref="J8:J13" si="17">E8</f>
        <v>0</v>
      </c>
      <c r="K8" s="4">
        <v>1</v>
      </c>
      <c r="L8" s="4">
        <f t="shared" si="0"/>
        <v>0</v>
      </c>
      <c r="M8" s="4">
        <f t="shared" si="1"/>
        <v>1</v>
      </c>
      <c r="N8" s="4">
        <f t="shared" si="2"/>
        <v>0</v>
      </c>
      <c r="O8" s="33">
        <f t="shared" si="3"/>
        <v>0</v>
      </c>
      <c r="P8" s="33">
        <f t="shared" si="4"/>
        <v>0</v>
      </c>
      <c r="Q8" s="33">
        <f t="shared" si="5"/>
        <v>1</v>
      </c>
      <c r="R8" s="33">
        <f t="shared" si="6"/>
        <v>-2</v>
      </c>
      <c r="T8" s="99">
        <f t="shared" si="7"/>
        <v>0</v>
      </c>
      <c r="U8" s="100">
        <f t="shared" si="8"/>
        <v>0</v>
      </c>
      <c r="V8" s="100">
        <f t="shared" si="9"/>
        <v>0</v>
      </c>
      <c r="W8" s="101">
        <v>1</v>
      </c>
      <c r="X8" s="101">
        <f t="shared" si="10"/>
        <v>0</v>
      </c>
      <c r="Y8" s="101">
        <f t="shared" si="11"/>
        <v>1</v>
      </c>
      <c r="Z8" s="101">
        <f t="shared" si="12"/>
        <v>0</v>
      </c>
      <c r="AA8" s="100">
        <f t="shared" si="13"/>
        <v>0</v>
      </c>
      <c r="AB8" s="100">
        <f t="shared" si="14"/>
        <v>0</v>
      </c>
      <c r="AC8" s="100">
        <f t="shared" si="15"/>
        <v>1</v>
      </c>
      <c r="AD8" s="100">
        <f t="shared" si="16"/>
        <v>1</v>
      </c>
      <c r="AH8" s="3"/>
      <c r="AI8" s="3"/>
    </row>
    <row r="9" spans="1:35">
      <c r="A9" s="32" t="s">
        <v>269</v>
      </c>
      <c r="B9" s="94"/>
      <c r="C9" s="95"/>
      <c r="D9" s="75"/>
      <c r="H9" s="1" t="s">
        <v>335</v>
      </c>
      <c r="J9" s="33">
        <f t="shared" si="17"/>
        <v>0</v>
      </c>
      <c r="K9" s="4">
        <v>1</v>
      </c>
      <c r="L9" s="4">
        <f t="shared" si="0"/>
        <v>0</v>
      </c>
      <c r="M9" s="4">
        <f t="shared" si="1"/>
        <v>1</v>
      </c>
      <c r="N9" s="4">
        <f t="shared" si="2"/>
        <v>0</v>
      </c>
      <c r="O9" s="33">
        <f t="shared" si="3"/>
        <v>0</v>
      </c>
      <c r="P9" s="33">
        <f t="shared" si="4"/>
        <v>0</v>
      </c>
      <c r="Q9" s="33">
        <f t="shared" si="5"/>
        <v>1</v>
      </c>
      <c r="R9" s="33">
        <f t="shared" si="6"/>
        <v>-2</v>
      </c>
      <c r="T9" s="99">
        <f t="shared" si="7"/>
        <v>0</v>
      </c>
      <c r="U9" s="100">
        <f t="shared" si="8"/>
        <v>0</v>
      </c>
      <c r="V9" s="100">
        <f t="shared" si="9"/>
        <v>0</v>
      </c>
      <c r="W9" s="101">
        <v>1</v>
      </c>
      <c r="X9" s="101">
        <f t="shared" si="10"/>
        <v>0</v>
      </c>
      <c r="Y9" s="101">
        <f t="shared" si="11"/>
        <v>1</v>
      </c>
      <c r="Z9" s="101">
        <f t="shared" si="12"/>
        <v>0</v>
      </c>
      <c r="AA9" s="100">
        <f t="shared" si="13"/>
        <v>0</v>
      </c>
      <c r="AB9" s="100">
        <f t="shared" si="14"/>
        <v>0</v>
      </c>
      <c r="AC9" s="100">
        <f t="shared" si="15"/>
        <v>1</v>
      </c>
      <c r="AD9" s="100">
        <f t="shared" si="16"/>
        <v>1</v>
      </c>
      <c r="AH9" s="3"/>
      <c r="AI9" s="3"/>
    </row>
    <row r="10" spans="1:35">
      <c r="A10" s="32" t="s">
        <v>270</v>
      </c>
      <c r="B10" s="94" t="s">
        <v>57</v>
      </c>
      <c r="C10" s="95" t="s">
        <v>297</v>
      </c>
      <c r="D10" s="75" t="s">
        <v>54</v>
      </c>
      <c r="E10" s="3">
        <v>2.7777777777777779E-3</v>
      </c>
      <c r="H10" s="1" t="s">
        <v>336</v>
      </c>
      <c r="J10" s="33">
        <f t="shared" si="17"/>
        <v>2.7777777777777779E-3</v>
      </c>
      <c r="K10" s="4">
        <v>1</v>
      </c>
      <c r="L10" s="4">
        <f t="shared" si="0"/>
        <v>0</v>
      </c>
      <c r="M10" s="4">
        <f t="shared" si="1"/>
        <v>0</v>
      </c>
      <c r="N10" s="4">
        <f t="shared" si="2"/>
        <v>1</v>
      </c>
      <c r="O10" s="33">
        <f t="shared" si="3"/>
        <v>0</v>
      </c>
      <c r="P10" s="33">
        <f t="shared" si="4"/>
        <v>2.7777777777777779E-3</v>
      </c>
      <c r="Q10" s="33">
        <f t="shared" si="5"/>
        <v>0</v>
      </c>
      <c r="R10" s="33">
        <f t="shared" si="6"/>
        <v>-3</v>
      </c>
      <c r="T10" s="99" t="str">
        <f t="shared" si="7"/>
        <v>Suchdol</v>
      </c>
      <c r="U10" s="100">
        <f t="shared" si="8"/>
        <v>2.7777777777777779E-3</v>
      </c>
      <c r="V10" s="100">
        <f t="shared" si="9"/>
        <v>0</v>
      </c>
      <c r="W10" s="101">
        <v>1</v>
      </c>
      <c r="X10" s="101">
        <f t="shared" si="10"/>
        <v>1</v>
      </c>
      <c r="Y10" s="101">
        <f t="shared" si="11"/>
        <v>0</v>
      </c>
      <c r="Z10" s="101">
        <f t="shared" si="12"/>
        <v>0</v>
      </c>
      <c r="AA10" s="100">
        <f t="shared" si="13"/>
        <v>2.7777777777777779E-3</v>
      </c>
      <c r="AB10" s="100">
        <f t="shared" si="14"/>
        <v>0</v>
      </c>
      <c r="AC10" s="100">
        <f t="shared" si="15"/>
        <v>3</v>
      </c>
      <c r="AD10" s="100">
        <f t="shared" si="16"/>
        <v>3</v>
      </c>
      <c r="AH10" s="3"/>
      <c r="AI10" s="3"/>
    </row>
    <row r="11" spans="1:35">
      <c r="A11" s="32" t="s">
        <v>271</v>
      </c>
      <c r="B11" s="94"/>
      <c r="C11" s="95"/>
      <c r="D11" s="75"/>
      <c r="H11" s="1" t="s">
        <v>337</v>
      </c>
      <c r="J11" s="33">
        <f t="shared" si="17"/>
        <v>0</v>
      </c>
      <c r="K11" s="4">
        <v>1</v>
      </c>
      <c r="L11" s="4">
        <f t="shared" si="0"/>
        <v>0</v>
      </c>
      <c r="M11" s="4">
        <f t="shared" si="1"/>
        <v>1</v>
      </c>
      <c r="N11" s="4">
        <f t="shared" si="2"/>
        <v>0</v>
      </c>
      <c r="O11" s="33">
        <f t="shared" si="3"/>
        <v>0</v>
      </c>
      <c r="P11" s="33">
        <f t="shared" si="4"/>
        <v>0</v>
      </c>
      <c r="Q11" s="33">
        <f t="shared" si="5"/>
        <v>1</v>
      </c>
      <c r="R11" s="33">
        <f t="shared" si="6"/>
        <v>-2</v>
      </c>
      <c r="T11" s="99">
        <f t="shared" si="7"/>
        <v>0</v>
      </c>
      <c r="U11" s="100">
        <f t="shared" si="8"/>
        <v>0</v>
      </c>
      <c r="V11" s="100">
        <f t="shared" si="9"/>
        <v>0</v>
      </c>
      <c r="W11" s="101">
        <v>1</v>
      </c>
      <c r="X11" s="101">
        <f t="shared" si="10"/>
        <v>0</v>
      </c>
      <c r="Y11" s="101">
        <f t="shared" si="11"/>
        <v>1</v>
      </c>
      <c r="Z11" s="101">
        <f t="shared" si="12"/>
        <v>0</v>
      </c>
      <c r="AA11" s="100">
        <f t="shared" si="13"/>
        <v>0</v>
      </c>
      <c r="AB11" s="100">
        <f t="shared" si="14"/>
        <v>0</v>
      </c>
      <c r="AC11" s="100">
        <f t="shared" si="15"/>
        <v>1</v>
      </c>
      <c r="AD11" s="100">
        <f t="shared" si="16"/>
        <v>1</v>
      </c>
      <c r="AH11" s="3"/>
      <c r="AI11" s="3"/>
    </row>
    <row r="12" spans="1:35">
      <c r="A12" s="32" t="s">
        <v>272</v>
      </c>
      <c r="B12" s="94"/>
      <c r="C12" s="95"/>
      <c r="D12" s="75"/>
      <c r="H12" s="1" t="s">
        <v>338</v>
      </c>
      <c r="J12" s="33">
        <f t="shared" si="17"/>
        <v>0</v>
      </c>
      <c r="K12" s="4">
        <v>1</v>
      </c>
      <c r="L12" s="4">
        <f t="shared" si="0"/>
        <v>0</v>
      </c>
      <c r="M12" s="4">
        <f t="shared" si="1"/>
        <v>1</v>
      </c>
      <c r="N12" s="4">
        <f t="shared" si="2"/>
        <v>0</v>
      </c>
      <c r="O12" s="33">
        <f t="shared" si="3"/>
        <v>0</v>
      </c>
      <c r="P12" s="33">
        <f t="shared" si="4"/>
        <v>0</v>
      </c>
      <c r="Q12" s="33">
        <f t="shared" si="5"/>
        <v>1</v>
      </c>
      <c r="R12" s="33">
        <f t="shared" si="6"/>
        <v>-2</v>
      </c>
      <c r="T12" s="99">
        <f t="shared" si="7"/>
        <v>0</v>
      </c>
      <c r="U12" s="100">
        <f t="shared" si="8"/>
        <v>0</v>
      </c>
      <c r="V12" s="100">
        <f t="shared" si="9"/>
        <v>0</v>
      </c>
      <c r="W12" s="101">
        <v>1</v>
      </c>
      <c r="X12" s="101">
        <f t="shared" si="10"/>
        <v>0</v>
      </c>
      <c r="Y12" s="101">
        <f t="shared" si="11"/>
        <v>1</v>
      </c>
      <c r="Z12" s="101">
        <f t="shared" si="12"/>
        <v>0</v>
      </c>
      <c r="AA12" s="100">
        <f t="shared" si="13"/>
        <v>0</v>
      </c>
      <c r="AB12" s="100">
        <f t="shared" si="14"/>
        <v>0</v>
      </c>
      <c r="AC12" s="100">
        <f t="shared" si="15"/>
        <v>1</v>
      </c>
      <c r="AD12" s="100">
        <f t="shared" si="16"/>
        <v>1</v>
      </c>
      <c r="AH12" s="3"/>
      <c r="AI12" s="3"/>
    </row>
    <row r="13" spans="1:35">
      <c r="A13" s="32" t="s">
        <v>273</v>
      </c>
      <c r="B13" s="94" t="s">
        <v>58</v>
      </c>
      <c r="C13" s="95" t="s">
        <v>298</v>
      </c>
      <c r="D13" s="75" t="s">
        <v>53</v>
      </c>
      <c r="E13" s="3">
        <v>8.4027777777777771E-2</v>
      </c>
      <c r="H13" s="1" t="s">
        <v>339</v>
      </c>
      <c r="J13" s="33">
        <f t="shared" si="17"/>
        <v>8.4027777777777771E-2</v>
      </c>
      <c r="K13" s="4">
        <v>1</v>
      </c>
      <c r="L13" s="4">
        <f t="shared" si="0"/>
        <v>0</v>
      </c>
      <c r="M13" s="4">
        <f t="shared" si="1"/>
        <v>0</v>
      </c>
      <c r="N13" s="4">
        <f t="shared" si="2"/>
        <v>1</v>
      </c>
      <c r="O13" s="33">
        <f t="shared" si="3"/>
        <v>0</v>
      </c>
      <c r="P13" s="33">
        <f t="shared" si="4"/>
        <v>8.4027777777777771E-2</v>
      </c>
      <c r="Q13" s="33">
        <f t="shared" si="5"/>
        <v>0</v>
      </c>
      <c r="R13" s="33">
        <f t="shared" si="6"/>
        <v>-3</v>
      </c>
      <c r="T13" s="99" t="str">
        <f t="shared" si="7"/>
        <v>Ledenice</v>
      </c>
      <c r="U13" s="100">
        <f t="shared" si="8"/>
        <v>8.4027777777777771E-2</v>
      </c>
      <c r="V13" s="100">
        <f t="shared" si="9"/>
        <v>0</v>
      </c>
      <c r="W13" s="101">
        <v>1</v>
      </c>
      <c r="X13" s="101">
        <f t="shared" si="10"/>
        <v>1</v>
      </c>
      <c r="Y13" s="101">
        <f t="shared" si="11"/>
        <v>0</v>
      </c>
      <c r="Z13" s="101">
        <f t="shared" si="12"/>
        <v>0</v>
      </c>
      <c r="AA13" s="100">
        <f t="shared" si="13"/>
        <v>8.4027777777777771E-2</v>
      </c>
      <c r="AB13" s="100">
        <f t="shared" si="14"/>
        <v>0</v>
      </c>
      <c r="AC13" s="100">
        <f t="shared" si="15"/>
        <v>3</v>
      </c>
      <c r="AD13" s="100">
        <f t="shared" si="16"/>
        <v>3</v>
      </c>
      <c r="AH13" s="3"/>
      <c r="AI13" s="3"/>
    </row>
    <row r="14" spans="1:35">
      <c r="A14" s="1" t="s">
        <v>274</v>
      </c>
      <c r="B14" s="74"/>
      <c r="C14" s="74"/>
      <c r="H14" s="1" t="s">
        <v>340</v>
      </c>
      <c r="J14" s="33">
        <f t="shared" ref="J14:J20" si="18">E14</f>
        <v>0</v>
      </c>
      <c r="K14" s="4">
        <v>1</v>
      </c>
      <c r="L14" s="33">
        <f t="shared" si="0"/>
        <v>0</v>
      </c>
      <c r="M14" s="33">
        <f t="shared" si="1"/>
        <v>1</v>
      </c>
      <c r="N14" s="33">
        <f t="shared" si="2"/>
        <v>0</v>
      </c>
      <c r="O14" s="33">
        <f t="shared" si="3"/>
        <v>0</v>
      </c>
      <c r="P14" s="33">
        <f t="shared" si="4"/>
        <v>0</v>
      </c>
      <c r="Q14" s="33">
        <f t="shared" si="5"/>
        <v>1</v>
      </c>
      <c r="R14" s="33">
        <f t="shared" si="6"/>
        <v>-2</v>
      </c>
      <c r="T14" s="99">
        <f t="shared" ref="T14:T62" si="19">C14</f>
        <v>0</v>
      </c>
      <c r="U14" s="100">
        <f t="shared" si="8"/>
        <v>0</v>
      </c>
      <c r="V14" s="100">
        <f t="shared" si="9"/>
        <v>0</v>
      </c>
      <c r="W14" s="101">
        <v>1</v>
      </c>
      <c r="X14" s="100">
        <f t="shared" si="10"/>
        <v>0</v>
      </c>
      <c r="Y14" s="100">
        <f t="shared" si="11"/>
        <v>1</v>
      </c>
      <c r="Z14" s="100">
        <f t="shared" si="12"/>
        <v>0</v>
      </c>
      <c r="AA14" s="100">
        <f t="shared" si="13"/>
        <v>0</v>
      </c>
      <c r="AB14" s="100">
        <f t="shared" si="14"/>
        <v>0</v>
      </c>
      <c r="AC14" s="100">
        <f t="shared" si="15"/>
        <v>1</v>
      </c>
      <c r="AD14" s="100">
        <f t="shared" si="16"/>
        <v>1</v>
      </c>
      <c r="AH14" s="3"/>
      <c r="AI14" s="3"/>
    </row>
    <row r="15" spans="1:35">
      <c r="A15" s="1" t="s">
        <v>275</v>
      </c>
      <c r="B15" s="74"/>
      <c r="C15" s="74"/>
      <c r="H15" s="1" t="s">
        <v>341</v>
      </c>
      <c r="J15" s="33">
        <f t="shared" si="18"/>
        <v>0</v>
      </c>
      <c r="K15" s="4">
        <v>1</v>
      </c>
      <c r="L15" s="33">
        <f t="shared" si="0"/>
        <v>0</v>
      </c>
      <c r="M15" s="33">
        <f t="shared" si="1"/>
        <v>1</v>
      </c>
      <c r="N15" s="33">
        <f t="shared" si="2"/>
        <v>0</v>
      </c>
      <c r="O15" s="33">
        <f t="shared" si="3"/>
        <v>0</v>
      </c>
      <c r="P15" s="33">
        <f t="shared" si="4"/>
        <v>0</v>
      </c>
      <c r="Q15" s="33">
        <f t="shared" si="5"/>
        <v>1</v>
      </c>
      <c r="R15" s="33">
        <f t="shared" si="6"/>
        <v>-2</v>
      </c>
      <c r="T15" s="99">
        <f t="shared" si="19"/>
        <v>0</v>
      </c>
      <c r="U15" s="100">
        <f t="shared" si="8"/>
        <v>0</v>
      </c>
      <c r="V15" s="100">
        <f t="shared" si="9"/>
        <v>0</v>
      </c>
      <c r="W15" s="101">
        <v>1</v>
      </c>
      <c r="X15" s="100">
        <f t="shared" si="10"/>
        <v>0</v>
      </c>
      <c r="Y15" s="100">
        <f t="shared" si="11"/>
        <v>1</v>
      </c>
      <c r="Z15" s="100">
        <f t="shared" si="12"/>
        <v>0</v>
      </c>
      <c r="AA15" s="100">
        <f t="shared" si="13"/>
        <v>0</v>
      </c>
      <c r="AB15" s="100">
        <f t="shared" si="14"/>
        <v>0</v>
      </c>
      <c r="AC15" s="100">
        <f t="shared" si="15"/>
        <v>1</v>
      </c>
      <c r="AD15" s="100">
        <f t="shared" si="16"/>
        <v>1</v>
      </c>
      <c r="AH15" s="3"/>
      <c r="AI15" s="3"/>
    </row>
    <row r="16" spans="1:35">
      <c r="A16" s="1" t="s">
        <v>276</v>
      </c>
      <c r="B16" s="74" t="s">
        <v>59</v>
      </c>
      <c r="C16" s="74" t="s">
        <v>8</v>
      </c>
      <c r="D16" s="3" t="s">
        <v>6</v>
      </c>
      <c r="E16" s="3">
        <v>0.12638888888888888</v>
      </c>
      <c r="J16" s="33">
        <f t="shared" si="18"/>
        <v>0.12638888888888888</v>
      </c>
      <c r="K16" s="4">
        <v>1</v>
      </c>
      <c r="L16" s="33">
        <f t="shared" si="0"/>
        <v>0</v>
      </c>
      <c r="M16" s="33">
        <f t="shared" si="1"/>
        <v>0</v>
      </c>
      <c r="N16" s="33">
        <f t="shared" si="2"/>
        <v>1</v>
      </c>
      <c r="O16" s="33">
        <f t="shared" si="3"/>
        <v>0</v>
      </c>
      <c r="P16" s="33">
        <f t="shared" si="4"/>
        <v>0.12638888888888888</v>
      </c>
      <c r="Q16" s="33">
        <f t="shared" si="5"/>
        <v>0</v>
      </c>
      <c r="R16" s="33">
        <f t="shared" si="6"/>
        <v>-3</v>
      </c>
      <c r="T16" s="99" t="str">
        <f t="shared" si="19"/>
        <v>Třebětice</v>
      </c>
      <c r="U16" s="100">
        <f t="shared" si="8"/>
        <v>0.12638888888888888</v>
      </c>
      <c r="V16" s="100">
        <f t="shared" si="9"/>
        <v>0</v>
      </c>
      <c r="W16" s="101">
        <v>1</v>
      </c>
      <c r="X16" s="100">
        <f t="shared" si="10"/>
        <v>1</v>
      </c>
      <c r="Y16" s="100">
        <f t="shared" si="11"/>
        <v>0</v>
      </c>
      <c r="Z16" s="100">
        <f t="shared" si="12"/>
        <v>0</v>
      </c>
      <c r="AA16" s="100">
        <f t="shared" si="13"/>
        <v>0.12638888888888888</v>
      </c>
      <c r="AB16" s="100">
        <f t="shared" si="14"/>
        <v>0</v>
      </c>
      <c r="AC16" s="100">
        <f t="shared" si="15"/>
        <v>3</v>
      </c>
      <c r="AD16" s="100">
        <f t="shared" si="16"/>
        <v>3</v>
      </c>
      <c r="AH16" s="3"/>
      <c r="AI16" s="3"/>
    </row>
    <row r="17" spans="1:35">
      <c r="A17" s="1" t="s">
        <v>277</v>
      </c>
      <c r="B17" s="74"/>
      <c r="C17" s="74"/>
      <c r="J17" s="33">
        <f t="shared" si="18"/>
        <v>0</v>
      </c>
      <c r="K17" s="4">
        <v>1</v>
      </c>
      <c r="L17" s="33">
        <f t="shared" si="0"/>
        <v>0</v>
      </c>
      <c r="M17" s="33">
        <f t="shared" si="1"/>
        <v>1</v>
      </c>
      <c r="N17" s="33">
        <f t="shared" si="2"/>
        <v>0</v>
      </c>
      <c r="O17" s="33">
        <f t="shared" si="3"/>
        <v>0</v>
      </c>
      <c r="P17" s="33">
        <f t="shared" si="4"/>
        <v>0</v>
      </c>
      <c r="Q17" s="33">
        <f t="shared" si="5"/>
        <v>1</v>
      </c>
      <c r="R17" s="33">
        <f t="shared" si="6"/>
        <v>-2</v>
      </c>
      <c r="T17" s="99">
        <f t="shared" si="19"/>
        <v>0</v>
      </c>
      <c r="U17" s="100">
        <f t="shared" si="8"/>
        <v>0</v>
      </c>
      <c r="V17" s="100">
        <f t="shared" si="9"/>
        <v>0</v>
      </c>
      <c r="W17" s="101">
        <v>1</v>
      </c>
      <c r="X17" s="100">
        <f t="shared" si="10"/>
        <v>0</v>
      </c>
      <c r="Y17" s="100">
        <f t="shared" si="11"/>
        <v>1</v>
      </c>
      <c r="Z17" s="100">
        <f t="shared" si="12"/>
        <v>0</v>
      </c>
      <c r="AA17" s="100">
        <f t="shared" si="13"/>
        <v>0</v>
      </c>
      <c r="AB17" s="100">
        <f t="shared" si="14"/>
        <v>0</v>
      </c>
      <c r="AC17" s="100">
        <f t="shared" si="15"/>
        <v>1</v>
      </c>
      <c r="AD17" s="100">
        <f t="shared" si="16"/>
        <v>1</v>
      </c>
      <c r="AH17" s="3"/>
      <c r="AI17" s="3"/>
    </row>
    <row r="18" spans="1:35">
      <c r="A18" s="1" t="s">
        <v>278</v>
      </c>
      <c r="B18" s="74"/>
      <c r="C18" s="74"/>
      <c r="H18" s="1" t="s">
        <v>342</v>
      </c>
      <c r="J18" s="33">
        <f t="shared" si="18"/>
        <v>0</v>
      </c>
      <c r="K18" s="4">
        <v>1</v>
      </c>
      <c r="L18" s="33">
        <f t="shared" si="0"/>
        <v>0</v>
      </c>
      <c r="M18" s="33">
        <f t="shared" si="1"/>
        <v>1</v>
      </c>
      <c r="N18" s="33">
        <f t="shared" si="2"/>
        <v>0</v>
      </c>
      <c r="O18" s="33">
        <f t="shared" si="3"/>
        <v>0</v>
      </c>
      <c r="P18" s="33">
        <f t="shared" si="4"/>
        <v>0</v>
      </c>
      <c r="Q18" s="33">
        <f t="shared" si="5"/>
        <v>1</v>
      </c>
      <c r="R18" s="33">
        <f t="shared" si="6"/>
        <v>-2</v>
      </c>
      <c r="T18" s="99">
        <f t="shared" si="19"/>
        <v>0</v>
      </c>
      <c r="U18" s="100">
        <f t="shared" si="8"/>
        <v>0</v>
      </c>
      <c r="V18" s="100">
        <f t="shared" si="9"/>
        <v>0</v>
      </c>
      <c r="W18" s="101">
        <v>1</v>
      </c>
      <c r="X18" s="100">
        <f t="shared" si="10"/>
        <v>0</v>
      </c>
      <c r="Y18" s="100">
        <f t="shared" si="11"/>
        <v>1</v>
      </c>
      <c r="Z18" s="100">
        <f t="shared" si="12"/>
        <v>0</v>
      </c>
      <c r="AA18" s="100">
        <f t="shared" si="13"/>
        <v>0</v>
      </c>
      <c r="AB18" s="100">
        <f t="shared" si="14"/>
        <v>0</v>
      </c>
      <c r="AC18" s="100">
        <f t="shared" si="15"/>
        <v>1</v>
      </c>
      <c r="AD18" s="100">
        <f t="shared" si="16"/>
        <v>1</v>
      </c>
      <c r="AH18" s="3"/>
      <c r="AI18" s="3"/>
    </row>
    <row r="19" spans="1:35">
      <c r="A19" s="1" t="s">
        <v>279</v>
      </c>
      <c r="B19" s="74" t="s">
        <v>60</v>
      </c>
      <c r="C19" s="74" t="s">
        <v>299</v>
      </c>
      <c r="D19" s="3" t="s">
        <v>300</v>
      </c>
      <c r="E19" s="3">
        <v>0.16944444444444443</v>
      </c>
      <c r="J19" s="33">
        <f t="shared" si="18"/>
        <v>0.16944444444444443</v>
      </c>
      <c r="K19" s="4">
        <v>1</v>
      </c>
      <c r="L19" s="33">
        <f t="shared" si="0"/>
        <v>0</v>
      </c>
      <c r="M19" s="33">
        <f t="shared" si="1"/>
        <v>0</v>
      </c>
      <c r="N19" s="33">
        <f t="shared" si="2"/>
        <v>1</v>
      </c>
      <c r="O19" s="33">
        <f t="shared" si="3"/>
        <v>0</v>
      </c>
      <c r="P19" s="33">
        <f t="shared" si="4"/>
        <v>0.16944444444444443</v>
      </c>
      <c r="Q19" s="33">
        <f t="shared" si="5"/>
        <v>0</v>
      </c>
      <c r="R19" s="33">
        <f t="shared" si="6"/>
        <v>-3</v>
      </c>
      <c r="T19" s="99" t="str">
        <f t="shared" si="19"/>
        <v>Slavonice</v>
      </c>
      <c r="U19" s="100">
        <f t="shared" si="8"/>
        <v>0.16944444444444443</v>
      </c>
      <c r="V19" s="100">
        <f t="shared" si="9"/>
        <v>0</v>
      </c>
      <c r="W19" s="101">
        <v>1</v>
      </c>
      <c r="X19" s="100">
        <f t="shared" si="10"/>
        <v>1</v>
      </c>
      <c r="Y19" s="100">
        <f t="shared" si="11"/>
        <v>0</v>
      </c>
      <c r="Z19" s="100">
        <f t="shared" si="12"/>
        <v>0</v>
      </c>
      <c r="AA19" s="100">
        <f t="shared" si="13"/>
        <v>0.16944444444444443</v>
      </c>
      <c r="AB19" s="100">
        <f t="shared" si="14"/>
        <v>0</v>
      </c>
      <c r="AC19" s="100">
        <f t="shared" si="15"/>
        <v>3</v>
      </c>
      <c r="AD19" s="100">
        <f t="shared" si="16"/>
        <v>3</v>
      </c>
      <c r="AH19" s="3"/>
      <c r="AI19" s="3"/>
    </row>
    <row r="20" spans="1:35">
      <c r="A20" s="1" t="s">
        <v>280</v>
      </c>
      <c r="B20" s="74"/>
      <c r="C20" s="74"/>
      <c r="H20" s="1" t="s">
        <v>343</v>
      </c>
      <c r="J20" s="33">
        <f t="shared" si="18"/>
        <v>0</v>
      </c>
      <c r="K20" s="4">
        <v>1</v>
      </c>
      <c r="L20" s="33">
        <f t="shared" si="0"/>
        <v>0</v>
      </c>
      <c r="M20" s="33">
        <f t="shared" si="1"/>
        <v>1</v>
      </c>
      <c r="N20" s="33">
        <f t="shared" si="2"/>
        <v>0</v>
      </c>
      <c r="O20" s="33">
        <f t="shared" si="3"/>
        <v>0</v>
      </c>
      <c r="P20" s="33">
        <f t="shared" si="4"/>
        <v>0</v>
      </c>
      <c r="Q20" s="33">
        <f t="shared" si="5"/>
        <v>1</v>
      </c>
      <c r="R20" s="33">
        <f t="shared" si="6"/>
        <v>-2</v>
      </c>
      <c r="T20" s="99">
        <f t="shared" si="19"/>
        <v>0</v>
      </c>
      <c r="U20" s="100">
        <f t="shared" si="8"/>
        <v>0</v>
      </c>
      <c r="V20" s="100">
        <f t="shared" si="9"/>
        <v>0</v>
      </c>
      <c r="W20" s="101">
        <v>1</v>
      </c>
      <c r="X20" s="100">
        <f t="shared" si="10"/>
        <v>0</v>
      </c>
      <c r="Y20" s="100">
        <f t="shared" si="11"/>
        <v>1</v>
      </c>
      <c r="Z20" s="100">
        <f t="shared" si="12"/>
        <v>0</v>
      </c>
      <c r="AA20" s="100">
        <f t="shared" si="13"/>
        <v>0</v>
      </c>
      <c r="AB20" s="100">
        <f t="shared" si="14"/>
        <v>0</v>
      </c>
      <c r="AC20" s="100">
        <f t="shared" si="15"/>
        <v>1</v>
      </c>
      <c r="AD20" s="100">
        <f t="shared" si="16"/>
        <v>1</v>
      </c>
      <c r="AH20" s="3"/>
      <c r="AI20" s="3"/>
    </row>
    <row r="21" spans="1:35">
      <c r="A21" s="93" t="s">
        <v>281</v>
      </c>
      <c r="B21" s="96"/>
      <c r="C21" s="96"/>
      <c r="D21" s="1"/>
      <c r="E21" s="1"/>
      <c r="H21" s="1" t="s">
        <v>344</v>
      </c>
      <c r="J21" s="33">
        <f t="shared" ref="J21:J62" si="20">E21</f>
        <v>0</v>
      </c>
      <c r="K21" s="4">
        <v>1</v>
      </c>
      <c r="L21" s="33">
        <f t="shared" si="0"/>
        <v>0</v>
      </c>
      <c r="M21" s="33">
        <f t="shared" si="1"/>
        <v>1</v>
      </c>
      <c r="N21" s="33">
        <f t="shared" si="2"/>
        <v>0</v>
      </c>
      <c r="O21" s="33">
        <f t="shared" ref="O21:O62" si="21">I21</f>
        <v>0</v>
      </c>
      <c r="P21" s="33">
        <f t="shared" ref="P21:P62" si="22">J21</f>
        <v>0</v>
      </c>
      <c r="Q21" s="33">
        <f t="shared" ref="Q21:Q62" si="23">L21*3+M21*1</f>
        <v>1</v>
      </c>
      <c r="R21" s="33">
        <f t="shared" si="6"/>
        <v>-2</v>
      </c>
      <c r="T21" s="99">
        <f t="shared" si="19"/>
        <v>0</v>
      </c>
      <c r="U21" s="100">
        <f t="shared" ref="U21:U62" si="24">J21</f>
        <v>0</v>
      </c>
      <c r="V21" s="100">
        <f t="shared" ref="V21:V62" si="25">I21</f>
        <v>0</v>
      </c>
      <c r="W21" s="101">
        <v>1</v>
      </c>
      <c r="X21" s="100">
        <f t="shared" si="10"/>
        <v>0</v>
      </c>
      <c r="Y21" s="100">
        <f t="shared" si="11"/>
        <v>1</v>
      </c>
      <c r="Z21" s="100">
        <f t="shared" si="12"/>
        <v>0</v>
      </c>
      <c r="AA21" s="100">
        <f t="shared" ref="AA21:AA62" si="26">U21</f>
        <v>0</v>
      </c>
      <c r="AB21" s="100">
        <f t="shared" ref="AB21:AB62" si="27">V21</f>
        <v>0</v>
      </c>
      <c r="AC21" s="100">
        <f t="shared" ref="AC21:AC62" si="28">X21*3+Y21*1</f>
        <v>1</v>
      </c>
      <c r="AD21" s="100">
        <f t="shared" si="16"/>
        <v>1</v>
      </c>
      <c r="AH21" s="3"/>
      <c r="AI21" s="3"/>
    </row>
    <row r="22" spans="1:35">
      <c r="A22" s="93" t="s">
        <v>282</v>
      </c>
      <c r="B22" s="96" t="s">
        <v>61</v>
      </c>
      <c r="C22" s="96" t="s">
        <v>52</v>
      </c>
      <c r="D22" s="1" t="s">
        <v>7</v>
      </c>
      <c r="E22" s="353">
        <v>0.16666666666666666</v>
      </c>
      <c r="H22" s="1" t="s">
        <v>345</v>
      </c>
      <c r="J22" s="33">
        <f t="shared" si="20"/>
        <v>0.16666666666666666</v>
      </c>
      <c r="K22" s="4">
        <v>1</v>
      </c>
      <c r="L22" s="33">
        <f t="shared" si="0"/>
        <v>0</v>
      </c>
      <c r="M22" s="33">
        <f t="shared" si="1"/>
        <v>0</v>
      </c>
      <c r="N22" s="33">
        <f t="shared" si="2"/>
        <v>1</v>
      </c>
      <c r="O22" s="33">
        <f t="shared" si="21"/>
        <v>0</v>
      </c>
      <c r="P22" s="33">
        <f t="shared" si="22"/>
        <v>0.16666666666666666</v>
      </c>
      <c r="Q22" s="33">
        <f t="shared" si="23"/>
        <v>0</v>
      </c>
      <c r="R22" s="33">
        <f t="shared" si="6"/>
        <v>-3</v>
      </c>
      <c r="T22" s="99" t="str">
        <f t="shared" si="19"/>
        <v>Lišov</v>
      </c>
      <c r="U22" s="100">
        <f t="shared" si="24"/>
        <v>0.16666666666666666</v>
      </c>
      <c r="V22" s="100">
        <f t="shared" si="25"/>
        <v>0</v>
      </c>
      <c r="W22" s="101">
        <v>1</v>
      </c>
      <c r="X22" s="100">
        <f t="shared" si="10"/>
        <v>1</v>
      </c>
      <c r="Y22" s="100">
        <f t="shared" si="11"/>
        <v>0</v>
      </c>
      <c r="Z22" s="100">
        <f t="shared" si="12"/>
        <v>0</v>
      </c>
      <c r="AA22" s="100">
        <f t="shared" si="26"/>
        <v>0.16666666666666666</v>
      </c>
      <c r="AB22" s="100">
        <f t="shared" si="27"/>
        <v>0</v>
      </c>
      <c r="AC22" s="100">
        <f t="shared" si="28"/>
        <v>3</v>
      </c>
      <c r="AD22" s="100">
        <f t="shared" si="16"/>
        <v>3</v>
      </c>
      <c r="AH22" s="3"/>
      <c r="AI22" s="3"/>
    </row>
    <row r="23" spans="1:35">
      <c r="A23" s="93" t="s">
        <v>283</v>
      </c>
      <c r="B23" s="96"/>
      <c r="C23" s="96"/>
      <c r="D23" s="1"/>
      <c r="E23" s="1"/>
      <c r="J23" s="33">
        <f t="shared" si="20"/>
        <v>0</v>
      </c>
      <c r="K23" s="4">
        <v>1</v>
      </c>
      <c r="L23" s="33">
        <f t="shared" si="0"/>
        <v>0</v>
      </c>
      <c r="M23" s="33">
        <f t="shared" si="1"/>
        <v>1</v>
      </c>
      <c r="N23" s="33">
        <f t="shared" si="2"/>
        <v>0</v>
      </c>
      <c r="O23" s="33">
        <f t="shared" si="21"/>
        <v>0</v>
      </c>
      <c r="P23" s="33">
        <f t="shared" si="22"/>
        <v>0</v>
      </c>
      <c r="Q23" s="33">
        <f t="shared" si="23"/>
        <v>1</v>
      </c>
      <c r="R23" s="33">
        <f t="shared" si="6"/>
        <v>-2</v>
      </c>
      <c r="T23" s="99">
        <f t="shared" si="19"/>
        <v>0</v>
      </c>
      <c r="U23" s="100">
        <f t="shared" si="24"/>
        <v>0</v>
      </c>
      <c r="V23" s="100">
        <f t="shared" si="25"/>
        <v>0</v>
      </c>
      <c r="W23" s="101">
        <v>1</v>
      </c>
      <c r="X23" s="100">
        <f t="shared" si="10"/>
        <v>0</v>
      </c>
      <c r="Y23" s="100">
        <f t="shared" si="11"/>
        <v>1</v>
      </c>
      <c r="Z23" s="100">
        <f t="shared" si="12"/>
        <v>0</v>
      </c>
      <c r="AA23" s="100">
        <f t="shared" si="26"/>
        <v>0</v>
      </c>
      <c r="AB23" s="100">
        <f t="shared" si="27"/>
        <v>0</v>
      </c>
      <c r="AC23" s="100">
        <f t="shared" si="28"/>
        <v>1</v>
      </c>
      <c r="AD23" s="100">
        <f t="shared" si="16"/>
        <v>1</v>
      </c>
      <c r="AH23" s="3"/>
      <c r="AI23" s="3"/>
    </row>
    <row r="24" spans="1:35">
      <c r="A24" s="93" t="s">
        <v>284</v>
      </c>
      <c r="B24" s="96"/>
      <c r="C24" s="96"/>
      <c r="D24" s="1"/>
      <c r="E24" s="1"/>
      <c r="J24" s="33">
        <f t="shared" si="20"/>
        <v>0</v>
      </c>
      <c r="K24" s="4">
        <v>1</v>
      </c>
      <c r="L24" s="33">
        <f t="shared" si="0"/>
        <v>0</v>
      </c>
      <c r="M24" s="33">
        <f t="shared" si="1"/>
        <v>1</v>
      </c>
      <c r="N24" s="33">
        <f t="shared" si="2"/>
        <v>0</v>
      </c>
      <c r="O24" s="33">
        <f t="shared" si="21"/>
        <v>0</v>
      </c>
      <c r="P24" s="33">
        <f t="shared" si="22"/>
        <v>0</v>
      </c>
      <c r="Q24" s="33">
        <f t="shared" si="23"/>
        <v>1</v>
      </c>
      <c r="R24" s="33">
        <f t="shared" si="6"/>
        <v>-2</v>
      </c>
      <c r="T24" s="99">
        <f t="shared" si="19"/>
        <v>0</v>
      </c>
      <c r="U24" s="100">
        <f t="shared" si="24"/>
        <v>0</v>
      </c>
      <c r="V24" s="100">
        <f t="shared" si="25"/>
        <v>0</v>
      </c>
      <c r="W24" s="101">
        <v>1</v>
      </c>
      <c r="X24" s="100">
        <f t="shared" si="10"/>
        <v>0</v>
      </c>
      <c r="Y24" s="100">
        <f t="shared" si="11"/>
        <v>1</v>
      </c>
      <c r="Z24" s="100">
        <f t="shared" si="12"/>
        <v>0</v>
      </c>
      <c r="AA24" s="100">
        <f t="shared" si="26"/>
        <v>0</v>
      </c>
      <c r="AB24" s="100">
        <f t="shared" si="27"/>
        <v>0</v>
      </c>
      <c r="AC24" s="100">
        <f t="shared" si="28"/>
        <v>1</v>
      </c>
      <c r="AD24" s="100">
        <f t="shared" si="16"/>
        <v>1</v>
      </c>
      <c r="AH24" s="3"/>
      <c r="AI24" s="3"/>
    </row>
    <row r="25" spans="1:35">
      <c r="A25" s="93" t="s">
        <v>285</v>
      </c>
      <c r="B25" s="96" t="s">
        <v>62</v>
      </c>
      <c r="C25" s="96" t="s">
        <v>55</v>
      </c>
      <c r="D25" s="1" t="s">
        <v>301</v>
      </c>
      <c r="E25" s="353">
        <v>4.2361111111111106E-2</v>
      </c>
      <c r="H25" s="1" t="s">
        <v>346</v>
      </c>
      <c r="J25" s="33">
        <f t="shared" si="20"/>
        <v>4.2361111111111106E-2</v>
      </c>
      <c r="K25" s="4">
        <v>1</v>
      </c>
      <c r="L25" s="33">
        <f t="shared" si="0"/>
        <v>0</v>
      </c>
      <c r="M25" s="33">
        <f t="shared" si="1"/>
        <v>0</v>
      </c>
      <c r="N25" s="33">
        <f t="shared" si="2"/>
        <v>1</v>
      </c>
      <c r="O25" s="33">
        <f t="shared" si="21"/>
        <v>0</v>
      </c>
      <c r="P25" s="33">
        <f t="shared" si="22"/>
        <v>4.2361111111111106E-2</v>
      </c>
      <c r="Q25" s="33">
        <f t="shared" si="23"/>
        <v>0</v>
      </c>
      <c r="R25" s="33">
        <f t="shared" si="6"/>
        <v>-3</v>
      </c>
      <c r="T25" s="99" t="str">
        <f t="shared" si="19"/>
        <v>D.Bukovsko</v>
      </c>
      <c r="U25" s="100">
        <f t="shared" si="24"/>
        <v>4.2361111111111106E-2</v>
      </c>
      <c r="V25" s="100">
        <f t="shared" si="25"/>
        <v>0</v>
      </c>
      <c r="W25" s="101">
        <v>1</v>
      </c>
      <c r="X25" s="100">
        <f t="shared" si="10"/>
        <v>1</v>
      </c>
      <c r="Y25" s="100">
        <f t="shared" si="11"/>
        <v>0</v>
      </c>
      <c r="Z25" s="100">
        <f t="shared" si="12"/>
        <v>0</v>
      </c>
      <c r="AA25" s="100">
        <f t="shared" si="26"/>
        <v>4.2361111111111106E-2</v>
      </c>
      <c r="AB25" s="100">
        <f t="shared" si="27"/>
        <v>0</v>
      </c>
      <c r="AC25" s="100">
        <f t="shared" si="28"/>
        <v>3</v>
      </c>
      <c r="AD25" s="100">
        <f t="shared" si="16"/>
        <v>3</v>
      </c>
      <c r="AH25" s="3"/>
      <c r="AI25" s="3"/>
    </row>
    <row r="26" spans="1:35">
      <c r="A26" s="93" t="s">
        <v>286</v>
      </c>
      <c r="B26" s="96"/>
      <c r="C26" s="96"/>
      <c r="D26" s="1"/>
      <c r="E26" s="1"/>
      <c r="H26" s="1" t="s">
        <v>347</v>
      </c>
      <c r="J26" s="33">
        <f t="shared" si="20"/>
        <v>0</v>
      </c>
      <c r="K26" s="4">
        <v>1</v>
      </c>
      <c r="L26" s="33">
        <f t="shared" si="0"/>
        <v>0</v>
      </c>
      <c r="M26" s="33">
        <f t="shared" si="1"/>
        <v>1</v>
      </c>
      <c r="N26" s="33">
        <f t="shared" si="2"/>
        <v>0</v>
      </c>
      <c r="O26" s="33">
        <f t="shared" si="21"/>
        <v>0</v>
      </c>
      <c r="P26" s="33">
        <f t="shared" si="22"/>
        <v>0</v>
      </c>
      <c r="Q26" s="33">
        <f t="shared" si="23"/>
        <v>1</v>
      </c>
      <c r="R26" s="33">
        <f t="shared" si="6"/>
        <v>-2</v>
      </c>
      <c r="T26" s="99">
        <f t="shared" si="19"/>
        <v>0</v>
      </c>
      <c r="U26" s="100">
        <f t="shared" si="24"/>
        <v>0</v>
      </c>
      <c r="V26" s="100">
        <f t="shared" si="25"/>
        <v>0</v>
      </c>
      <c r="W26" s="101">
        <v>1</v>
      </c>
      <c r="X26" s="100">
        <f t="shared" si="10"/>
        <v>0</v>
      </c>
      <c r="Y26" s="100">
        <f t="shared" si="11"/>
        <v>1</v>
      </c>
      <c r="Z26" s="100">
        <f t="shared" si="12"/>
        <v>0</v>
      </c>
      <c r="AA26" s="100">
        <f t="shared" si="26"/>
        <v>0</v>
      </c>
      <c r="AB26" s="100">
        <f t="shared" si="27"/>
        <v>0</v>
      </c>
      <c r="AC26" s="100">
        <f t="shared" si="28"/>
        <v>1</v>
      </c>
      <c r="AD26" s="100">
        <f t="shared" si="16"/>
        <v>1</v>
      </c>
      <c r="AH26" s="3"/>
      <c r="AI26" s="3"/>
    </row>
    <row r="27" spans="1:35">
      <c r="A27" s="93" t="s">
        <v>287</v>
      </c>
      <c r="B27" s="96"/>
      <c r="C27" s="96"/>
      <c r="D27" s="1"/>
      <c r="E27" s="1"/>
      <c r="H27" s="1" t="s">
        <v>348</v>
      </c>
      <c r="J27" s="33">
        <f t="shared" si="20"/>
        <v>0</v>
      </c>
      <c r="K27" s="4">
        <v>1</v>
      </c>
      <c r="L27" s="33">
        <f t="shared" si="0"/>
        <v>0</v>
      </c>
      <c r="M27" s="33">
        <f t="shared" si="1"/>
        <v>1</v>
      </c>
      <c r="N27" s="33">
        <f t="shared" si="2"/>
        <v>0</v>
      </c>
      <c r="O27" s="33">
        <f t="shared" si="21"/>
        <v>0</v>
      </c>
      <c r="P27" s="33">
        <f t="shared" si="22"/>
        <v>0</v>
      </c>
      <c r="Q27" s="33">
        <f t="shared" si="23"/>
        <v>1</v>
      </c>
      <c r="R27" s="33">
        <f t="shared" si="6"/>
        <v>-2</v>
      </c>
      <c r="T27" s="99">
        <f t="shared" si="19"/>
        <v>0</v>
      </c>
      <c r="U27" s="100">
        <f t="shared" si="24"/>
        <v>0</v>
      </c>
      <c r="V27" s="100">
        <f t="shared" si="25"/>
        <v>0</v>
      </c>
      <c r="W27" s="101">
        <v>1</v>
      </c>
      <c r="X27" s="100">
        <f t="shared" si="10"/>
        <v>0</v>
      </c>
      <c r="Y27" s="100">
        <f t="shared" si="11"/>
        <v>1</v>
      </c>
      <c r="Z27" s="100">
        <f t="shared" si="12"/>
        <v>0</v>
      </c>
      <c r="AA27" s="100">
        <f t="shared" si="26"/>
        <v>0</v>
      </c>
      <c r="AB27" s="100">
        <f t="shared" si="27"/>
        <v>0</v>
      </c>
      <c r="AC27" s="100">
        <f t="shared" si="28"/>
        <v>1</v>
      </c>
      <c r="AD27" s="100">
        <f t="shared" si="16"/>
        <v>1</v>
      </c>
      <c r="AH27" s="3"/>
      <c r="AI27" s="3"/>
    </row>
    <row r="28" spans="1:35">
      <c r="A28" s="1" t="s">
        <v>288</v>
      </c>
      <c r="B28" s="1" t="s">
        <v>302</v>
      </c>
      <c r="D28" s="1"/>
      <c r="E28" s="1"/>
      <c r="H28" s="1" t="s">
        <v>349</v>
      </c>
      <c r="J28" s="92">
        <f t="shared" si="20"/>
        <v>0</v>
      </c>
      <c r="K28" s="33">
        <f>K27</f>
        <v>1</v>
      </c>
      <c r="L28" s="92">
        <f t="shared" si="0"/>
        <v>0</v>
      </c>
      <c r="M28" s="92">
        <f t="shared" si="1"/>
        <v>1</v>
      </c>
      <c r="N28" s="92">
        <f t="shared" si="2"/>
        <v>0</v>
      </c>
      <c r="O28" s="92">
        <f t="shared" si="21"/>
        <v>0</v>
      </c>
      <c r="P28" s="92">
        <f t="shared" si="22"/>
        <v>0</v>
      </c>
      <c r="Q28" s="92">
        <f t="shared" si="23"/>
        <v>1</v>
      </c>
      <c r="R28" s="33">
        <f t="shared" si="6"/>
        <v>-2</v>
      </c>
      <c r="T28" s="99">
        <f t="shared" si="19"/>
        <v>0</v>
      </c>
      <c r="U28" s="102">
        <f t="shared" si="24"/>
        <v>0</v>
      </c>
      <c r="V28" s="102">
        <f t="shared" si="25"/>
        <v>0</v>
      </c>
      <c r="W28" s="101">
        <v>1</v>
      </c>
      <c r="X28" s="102">
        <f t="shared" si="10"/>
        <v>0</v>
      </c>
      <c r="Y28" s="102">
        <f t="shared" si="11"/>
        <v>1</v>
      </c>
      <c r="Z28" s="102">
        <f t="shared" si="12"/>
        <v>0</v>
      </c>
      <c r="AA28" s="102">
        <f t="shared" si="26"/>
        <v>0</v>
      </c>
      <c r="AB28" s="102">
        <f t="shared" si="27"/>
        <v>0</v>
      </c>
      <c r="AC28" s="102">
        <f t="shared" si="28"/>
        <v>1</v>
      </c>
      <c r="AD28" s="100">
        <f t="shared" si="16"/>
        <v>1</v>
      </c>
      <c r="AH28" s="3"/>
      <c r="AI28" s="3"/>
    </row>
    <row r="29" spans="1:35">
      <c r="A29" s="1" t="s">
        <v>289</v>
      </c>
      <c r="B29" s="1" t="s">
        <v>2</v>
      </c>
      <c r="C29" s="1" t="s">
        <v>3</v>
      </c>
      <c r="D29" s="1" t="s">
        <v>4</v>
      </c>
      <c r="E29" s="1" t="s">
        <v>5</v>
      </c>
      <c r="F29" s="1" t="s">
        <v>293</v>
      </c>
      <c r="G29" s="1" t="s">
        <v>294</v>
      </c>
      <c r="H29" s="1" t="s">
        <v>350</v>
      </c>
      <c r="J29" s="92" t="str">
        <f t="shared" si="20"/>
        <v>Skóre</v>
      </c>
      <c r="K29" s="33">
        <f t="shared" ref="K29:K54" si="29">K28</f>
        <v>1</v>
      </c>
      <c r="L29" s="92">
        <f t="shared" si="0"/>
        <v>0</v>
      </c>
      <c r="M29" s="92">
        <f t="shared" si="1"/>
        <v>0</v>
      </c>
      <c r="N29" s="92">
        <f t="shared" si="2"/>
        <v>1</v>
      </c>
      <c r="O29" s="92">
        <f t="shared" si="21"/>
        <v>0</v>
      </c>
      <c r="P29" s="92" t="str">
        <f t="shared" si="22"/>
        <v>Skóre</v>
      </c>
      <c r="Q29" s="92">
        <f t="shared" si="23"/>
        <v>0</v>
      </c>
      <c r="R29" s="33">
        <f t="shared" si="6"/>
        <v>-3</v>
      </c>
      <c r="T29" s="99" t="str">
        <f t="shared" si="19"/>
        <v>Domácí</v>
      </c>
      <c r="U29" s="102" t="str">
        <f t="shared" si="24"/>
        <v>Skóre</v>
      </c>
      <c r="V29" s="102">
        <f t="shared" si="25"/>
        <v>0</v>
      </c>
      <c r="W29" s="101">
        <v>1</v>
      </c>
      <c r="X29" s="102">
        <f t="shared" si="10"/>
        <v>1</v>
      </c>
      <c r="Y29" s="102">
        <f t="shared" si="11"/>
        <v>0</v>
      </c>
      <c r="Z29" s="102">
        <f t="shared" si="12"/>
        <v>0</v>
      </c>
      <c r="AA29" s="102" t="str">
        <f t="shared" si="26"/>
        <v>Skóre</v>
      </c>
      <c r="AB29" s="102">
        <f t="shared" si="27"/>
        <v>0</v>
      </c>
      <c r="AC29" s="102">
        <f t="shared" si="28"/>
        <v>3</v>
      </c>
      <c r="AD29" s="100">
        <f t="shared" si="16"/>
        <v>3</v>
      </c>
      <c r="AH29" s="3"/>
      <c r="AI29" s="3"/>
    </row>
    <row r="30" spans="1:35">
      <c r="A30" s="1" t="s">
        <v>290</v>
      </c>
      <c r="D30" s="1"/>
      <c r="E30" s="1"/>
      <c r="H30" s="1" t="s">
        <v>351</v>
      </c>
      <c r="J30" s="92">
        <f t="shared" si="20"/>
        <v>0</v>
      </c>
      <c r="K30" s="33">
        <f t="shared" si="29"/>
        <v>1</v>
      </c>
      <c r="L30" s="92">
        <f t="shared" si="0"/>
        <v>0</v>
      </c>
      <c r="M30" s="92">
        <f t="shared" si="1"/>
        <v>1</v>
      </c>
      <c r="N30" s="92">
        <f t="shared" si="2"/>
        <v>0</v>
      </c>
      <c r="O30" s="92">
        <f t="shared" si="21"/>
        <v>0</v>
      </c>
      <c r="P30" s="92">
        <f t="shared" si="22"/>
        <v>0</v>
      </c>
      <c r="Q30" s="92">
        <f t="shared" si="23"/>
        <v>1</v>
      </c>
      <c r="R30" s="33">
        <f t="shared" si="6"/>
        <v>-2</v>
      </c>
      <c r="T30" s="99">
        <f t="shared" si="19"/>
        <v>0</v>
      </c>
      <c r="U30" s="102">
        <f t="shared" si="24"/>
        <v>0</v>
      </c>
      <c r="V30" s="102">
        <f t="shared" si="25"/>
        <v>0</v>
      </c>
      <c r="W30" s="101">
        <v>1</v>
      </c>
      <c r="X30" s="102">
        <f t="shared" si="10"/>
        <v>0</v>
      </c>
      <c r="Y30" s="102">
        <f t="shared" si="11"/>
        <v>1</v>
      </c>
      <c r="Z30" s="102">
        <f t="shared" si="12"/>
        <v>0</v>
      </c>
      <c r="AA30" s="102">
        <f t="shared" si="26"/>
        <v>0</v>
      </c>
      <c r="AB30" s="102">
        <f t="shared" si="27"/>
        <v>0</v>
      </c>
      <c r="AC30" s="102">
        <f t="shared" si="28"/>
        <v>1</v>
      </c>
      <c r="AD30" s="100">
        <f t="shared" si="16"/>
        <v>1</v>
      </c>
      <c r="AH30" s="3"/>
      <c r="AI30" s="3"/>
    </row>
    <row r="31" spans="1:35">
      <c r="A31" s="1" t="s">
        <v>291</v>
      </c>
      <c r="D31" s="1"/>
      <c r="E31" s="1"/>
      <c r="H31" s="1" t="s">
        <v>352</v>
      </c>
      <c r="J31" s="92">
        <f t="shared" si="20"/>
        <v>0</v>
      </c>
      <c r="K31" s="33">
        <f t="shared" si="29"/>
        <v>1</v>
      </c>
      <c r="L31" s="92">
        <f t="shared" si="0"/>
        <v>0</v>
      </c>
      <c r="M31" s="92">
        <f t="shared" si="1"/>
        <v>1</v>
      </c>
      <c r="N31" s="92">
        <f t="shared" si="2"/>
        <v>0</v>
      </c>
      <c r="O31" s="92">
        <f t="shared" si="21"/>
        <v>0</v>
      </c>
      <c r="P31" s="92">
        <f t="shared" si="22"/>
        <v>0</v>
      </c>
      <c r="Q31" s="92">
        <f t="shared" si="23"/>
        <v>1</v>
      </c>
      <c r="R31" s="33">
        <f t="shared" si="6"/>
        <v>-2</v>
      </c>
      <c r="T31" s="99">
        <f t="shared" si="19"/>
        <v>0</v>
      </c>
      <c r="U31" s="102">
        <f t="shared" si="24"/>
        <v>0</v>
      </c>
      <c r="V31" s="102">
        <f t="shared" si="25"/>
        <v>0</v>
      </c>
      <c r="W31" s="101">
        <v>1</v>
      </c>
      <c r="X31" s="102">
        <f t="shared" si="10"/>
        <v>0</v>
      </c>
      <c r="Y31" s="102">
        <f t="shared" si="11"/>
        <v>1</v>
      </c>
      <c r="Z31" s="102">
        <f t="shared" si="12"/>
        <v>0</v>
      </c>
      <c r="AA31" s="102">
        <f t="shared" si="26"/>
        <v>0</v>
      </c>
      <c r="AB31" s="102">
        <f t="shared" si="27"/>
        <v>0</v>
      </c>
      <c r="AC31" s="102">
        <f t="shared" si="28"/>
        <v>1</v>
      </c>
      <c r="AD31" s="100">
        <f t="shared" si="16"/>
        <v>1</v>
      </c>
      <c r="AH31" s="3"/>
      <c r="AI31" s="3"/>
    </row>
    <row r="32" spans="1:35">
      <c r="B32" s="1" t="s">
        <v>9</v>
      </c>
      <c r="C32" s="1" t="s">
        <v>296</v>
      </c>
      <c r="D32" s="1" t="s">
        <v>55</v>
      </c>
      <c r="E32" s="353">
        <v>2.0833333333333333E-3</v>
      </c>
      <c r="H32" s="1" t="s">
        <v>353</v>
      </c>
      <c r="J32" s="92">
        <f t="shared" si="20"/>
        <v>2.0833333333333333E-3</v>
      </c>
      <c r="K32" s="33">
        <f t="shared" si="29"/>
        <v>1</v>
      </c>
      <c r="L32" s="92">
        <f t="shared" si="0"/>
        <v>0</v>
      </c>
      <c r="M32" s="92">
        <f t="shared" si="1"/>
        <v>0</v>
      </c>
      <c r="N32" s="92">
        <f t="shared" si="2"/>
        <v>1</v>
      </c>
      <c r="O32" s="92">
        <f t="shared" si="21"/>
        <v>0</v>
      </c>
      <c r="P32" s="92">
        <f t="shared" si="22"/>
        <v>2.0833333333333333E-3</v>
      </c>
      <c r="Q32" s="92">
        <f t="shared" si="23"/>
        <v>0</v>
      </c>
      <c r="R32" s="33">
        <f t="shared" si="6"/>
        <v>-3</v>
      </c>
      <c r="T32" s="99" t="str">
        <f t="shared" si="19"/>
        <v>Lomnice</v>
      </c>
      <c r="U32" s="102">
        <f t="shared" si="24"/>
        <v>2.0833333333333333E-3</v>
      </c>
      <c r="V32" s="102">
        <f t="shared" si="25"/>
        <v>0</v>
      </c>
      <c r="W32" s="101">
        <v>1</v>
      </c>
      <c r="X32" s="102">
        <f t="shared" si="10"/>
        <v>1</v>
      </c>
      <c r="Y32" s="102">
        <f t="shared" si="11"/>
        <v>0</v>
      </c>
      <c r="Z32" s="102">
        <f t="shared" si="12"/>
        <v>0</v>
      </c>
      <c r="AA32" s="102">
        <f t="shared" si="26"/>
        <v>2.0833333333333333E-3</v>
      </c>
      <c r="AB32" s="102">
        <f t="shared" si="27"/>
        <v>0</v>
      </c>
      <c r="AC32" s="102">
        <f t="shared" si="28"/>
        <v>3</v>
      </c>
      <c r="AD32" s="100">
        <f t="shared" si="16"/>
        <v>3</v>
      </c>
      <c r="AH32" s="3"/>
      <c r="AI32" s="3"/>
    </row>
    <row r="33" spans="1:35">
      <c r="D33" s="1"/>
      <c r="E33" s="1"/>
      <c r="H33" s="1" t="s">
        <v>354</v>
      </c>
      <c r="J33" s="92">
        <f t="shared" si="20"/>
        <v>0</v>
      </c>
      <c r="K33" s="33">
        <f t="shared" si="29"/>
        <v>1</v>
      </c>
      <c r="L33" s="92">
        <f t="shared" si="0"/>
        <v>0</v>
      </c>
      <c r="M33" s="92">
        <f t="shared" si="1"/>
        <v>1</v>
      </c>
      <c r="N33" s="92">
        <f t="shared" si="2"/>
        <v>0</v>
      </c>
      <c r="O33" s="92">
        <f t="shared" si="21"/>
        <v>0</v>
      </c>
      <c r="P33" s="92">
        <f t="shared" si="22"/>
        <v>0</v>
      </c>
      <c r="Q33" s="92">
        <f t="shared" si="23"/>
        <v>1</v>
      </c>
      <c r="R33" s="33">
        <f t="shared" si="6"/>
        <v>-2</v>
      </c>
      <c r="T33" s="99">
        <f t="shared" si="19"/>
        <v>0</v>
      </c>
      <c r="U33" s="102">
        <f t="shared" si="24"/>
        <v>0</v>
      </c>
      <c r="V33" s="102">
        <f t="shared" si="25"/>
        <v>0</v>
      </c>
      <c r="W33" s="101">
        <v>1</v>
      </c>
      <c r="X33" s="102">
        <f t="shared" si="10"/>
        <v>0</v>
      </c>
      <c r="Y33" s="102">
        <f t="shared" si="11"/>
        <v>1</v>
      </c>
      <c r="Z33" s="102">
        <f t="shared" si="12"/>
        <v>0</v>
      </c>
      <c r="AA33" s="102">
        <f t="shared" si="26"/>
        <v>0</v>
      </c>
      <c r="AB33" s="102">
        <f t="shared" si="27"/>
        <v>0</v>
      </c>
      <c r="AC33" s="102">
        <f t="shared" si="28"/>
        <v>1</v>
      </c>
      <c r="AD33" s="100">
        <f t="shared" si="16"/>
        <v>1</v>
      </c>
      <c r="AH33" s="3"/>
      <c r="AI33" s="3"/>
    </row>
    <row r="34" spans="1:35">
      <c r="A34" s="1" t="s">
        <v>292</v>
      </c>
      <c r="D34" s="1"/>
      <c r="E34" s="1"/>
      <c r="H34" s="1" t="s">
        <v>355</v>
      </c>
      <c r="J34" s="92">
        <f t="shared" si="20"/>
        <v>0</v>
      </c>
      <c r="K34" s="33">
        <f t="shared" si="29"/>
        <v>1</v>
      </c>
      <c r="L34" s="92">
        <f t="shared" si="0"/>
        <v>0</v>
      </c>
      <c r="M34" s="92">
        <f t="shared" si="1"/>
        <v>1</v>
      </c>
      <c r="N34" s="92">
        <f t="shared" si="2"/>
        <v>0</v>
      </c>
      <c r="O34" s="92">
        <f t="shared" si="21"/>
        <v>0</v>
      </c>
      <c r="P34" s="92">
        <f t="shared" si="22"/>
        <v>0</v>
      </c>
      <c r="Q34" s="92">
        <f t="shared" si="23"/>
        <v>1</v>
      </c>
      <c r="R34" s="33">
        <f t="shared" si="6"/>
        <v>-2</v>
      </c>
      <c r="T34" s="99">
        <f t="shared" si="19"/>
        <v>0</v>
      </c>
      <c r="U34" s="102">
        <f t="shared" si="24"/>
        <v>0</v>
      </c>
      <c r="V34" s="102">
        <f t="shared" si="25"/>
        <v>0</v>
      </c>
      <c r="W34" s="101">
        <v>1</v>
      </c>
      <c r="X34" s="102">
        <f t="shared" si="10"/>
        <v>0</v>
      </c>
      <c r="Y34" s="102">
        <f t="shared" si="11"/>
        <v>1</v>
      </c>
      <c r="Z34" s="102">
        <f t="shared" si="12"/>
        <v>0</v>
      </c>
      <c r="AA34" s="102">
        <f t="shared" si="26"/>
        <v>0</v>
      </c>
      <c r="AB34" s="102">
        <f t="shared" si="27"/>
        <v>0</v>
      </c>
      <c r="AC34" s="102">
        <f t="shared" si="28"/>
        <v>1</v>
      </c>
      <c r="AD34" s="100">
        <f t="shared" si="16"/>
        <v>1</v>
      </c>
      <c r="AH34" s="3"/>
      <c r="AI34" s="3"/>
    </row>
    <row r="35" spans="1:35">
      <c r="B35" s="1" t="s">
        <v>10</v>
      </c>
      <c r="C35" s="1" t="s">
        <v>7</v>
      </c>
      <c r="D35" s="1" t="s">
        <v>301</v>
      </c>
      <c r="E35" s="353">
        <v>4.3055555555555562E-2</v>
      </c>
      <c r="H35" s="1" t="s">
        <v>356</v>
      </c>
      <c r="J35" s="92">
        <f t="shared" si="20"/>
        <v>4.3055555555555562E-2</v>
      </c>
      <c r="K35" s="33">
        <f t="shared" si="29"/>
        <v>1</v>
      </c>
      <c r="L35" s="92">
        <f t="shared" si="0"/>
        <v>0</v>
      </c>
      <c r="M35" s="92">
        <f t="shared" si="1"/>
        <v>0</v>
      </c>
      <c r="N35" s="92">
        <f t="shared" si="2"/>
        <v>1</v>
      </c>
      <c r="O35" s="92">
        <f t="shared" si="21"/>
        <v>0</v>
      </c>
      <c r="P35" s="92">
        <f t="shared" si="22"/>
        <v>4.3055555555555562E-2</v>
      </c>
      <c r="Q35" s="92">
        <f t="shared" si="23"/>
        <v>0</v>
      </c>
      <c r="R35" s="33">
        <f t="shared" si="6"/>
        <v>-3</v>
      </c>
      <c r="T35" s="99" t="str">
        <f t="shared" si="19"/>
        <v>K.Řečice</v>
      </c>
      <c r="U35" s="102">
        <f t="shared" si="24"/>
        <v>4.3055555555555562E-2</v>
      </c>
      <c r="V35" s="102">
        <f t="shared" si="25"/>
        <v>0</v>
      </c>
      <c r="W35" s="101">
        <v>1</v>
      </c>
      <c r="X35" s="102">
        <f t="shared" si="10"/>
        <v>1</v>
      </c>
      <c r="Y35" s="102">
        <f t="shared" si="11"/>
        <v>0</v>
      </c>
      <c r="Z35" s="102">
        <f t="shared" si="12"/>
        <v>0</v>
      </c>
      <c r="AA35" s="102">
        <f t="shared" si="26"/>
        <v>4.3055555555555562E-2</v>
      </c>
      <c r="AB35" s="102">
        <f t="shared" si="27"/>
        <v>0</v>
      </c>
      <c r="AC35" s="102">
        <f t="shared" si="28"/>
        <v>3</v>
      </c>
      <c r="AD35" s="100">
        <f t="shared" si="16"/>
        <v>3</v>
      </c>
      <c r="AH35" s="3"/>
      <c r="AI35" s="3"/>
    </row>
    <row r="36" spans="1:35">
      <c r="D36" s="1"/>
      <c r="E36" s="1"/>
      <c r="J36" s="92">
        <f t="shared" si="20"/>
        <v>0</v>
      </c>
      <c r="K36" s="33">
        <f t="shared" si="29"/>
        <v>1</v>
      </c>
      <c r="L36" s="92">
        <f t="shared" si="0"/>
        <v>0</v>
      </c>
      <c r="M36" s="92">
        <f t="shared" si="1"/>
        <v>1</v>
      </c>
      <c r="N36" s="92">
        <f t="shared" si="2"/>
        <v>0</v>
      </c>
      <c r="O36" s="92">
        <f t="shared" si="21"/>
        <v>0</v>
      </c>
      <c r="P36" s="92">
        <f t="shared" si="22"/>
        <v>0</v>
      </c>
      <c r="Q36" s="92">
        <f t="shared" si="23"/>
        <v>1</v>
      </c>
      <c r="R36" s="33">
        <f t="shared" si="6"/>
        <v>-2</v>
      </c>
      <c r="T36" s="99">
        <f t="shared" si="19"/>
        <v>0</v>
      </c>
      <c r="U36" s="102">
        <f t="shared" si="24"/>
        <v>0</v>
      </c>
      <c r="V36" s="102">
        <f t="shared" si="25"/>
        <v>0</v>
      </c>
      <c r="W36" s="101">
        <v>1</v>
      </c>
      <c r="X36" s="102">
        <f t="shared" si="10"/>
        <v>0</v>
      </c>
      <c r="Y36" s="102">
        <f t="shared" si="11"/>
        <v>1</v>
      </c>
      <c r="Z36" s="102">
        <f t="shared" si="12"/>
        <v>0</v>
      </c>
      <c r="AA36" s="102">
        <f t="shared" si="26"/>
        <v>0</v>
      </c>
      <c r="AB36" s="102">
        <f t="shared" si="27"/>
        <v>0</v>
      </c>
      <c r="AC36" s="102">
        <f t="shared" si="28"/>
        <v>1</v>
      </c>
      <c r="AD36" s="100">
        <f t="shared" si="16"/>
        <v>1</v>
      </c>
      <c r="AH36" s="3"/>
      <c r="AI36" s="3"/>
    </row>
    <row r="37" spans="1:35">
      <c r="D37" s="1"/>
      <c r="E37" s="1"/>
      <c r="J37" s="92">
        <f t="shared" si="20"/>
        <v>0</v>
      </c>
      <c r="K37" s="33">
        <f t="shared" si="29"/>
        <v>1</v>
      </c>
      <c r="L37" s="92">
        <f t="shared" si="0"/>
        <v>0</v>
      </c>
      <c r="M37" s="92">
        <f t="shared" si="1"/>
        <v>1</v>
      </c>
      <c r="N37" s="92">
        <f t="shared" si="2"/>
        <v>0</v>
      </c>
      <c r="O37" s="92">
        <f t="shared" si="21"/>
        <v>0</v>
      </c>
      <c r="P37" s="92">
        <f t="shared" si="22"/>
        <v>0</v>
      </c>
      <c r="Q37" s="92">
        <f t="shared" si="23"/>
        <v>1</v>
      </c>
      <c r="R37" s="33">
        <f t="shared" si="6"/>
        <v>-2</v>
      </c>
      <c r="T37" s="99">
        <f t="shared" si="19"/>
        <v>0</v>
      </c>
      <c r="U37" s="102">
        <f t="shared" si="24"/>
        <v>0</v>
      </c>
      <c r="V37" s="102">
        <f t="shared" si="25"/>
        <v>0</v>
      </c>
      <c r="W37" s="101">
        <v>1</v>
      </c>
      <c r="X37" s="102">
        <f t="shared" si="10"/>
        <v>0</v>
      </c>
      <c r="Y37" s="102">
        <f t="shared" si="11"/>
        <v>1</v>
      </c>
      <c r="Z37" s="102">
        <f t="shared" si="12"/>
        <v>0</v>
      </c>
      <c r="AA37" s="102">
        <f t="shared" si="26"/>
        <v>0</v>
      </c>
      <c r="AB37" s="102">
        <f t="shared" si="27"/>
        <v>0</v>
      </c>
      <c r="AC37" s="102">
        <f t="shared" si="28"/>
        <v>1</v>
      </c>
      <c r="AD37" s="100">
        <f t="shared" si="16"/>
        <v>1</v>
      </c>
      <c r="AH37" s="3"/>
      <c r="AI37" s="3"/>
    </row>
    <row r="38" spans="1:35">
      <c r="B38" s="1" t="s">
        <v>11</v>
      </c>
      <c r="C38" s="1" t="s">
        <v>300</v>
      </c>
      <c r="D38" s="1" t="s">
        <v>52</v>
      </c>
      <c r="E38" s="353">
        <v>8.6111111111111124E-2</v>
      </c>
      <c r="H38" s="1" t="s">
        <v>357</v>
      </c>
      <c r="J38" s="92">
        <f t="shared" si="20"/>
        <v>8.6111111111111124E-2</v>
      </c>
      <c r="K38" s="33">
        <f t="shared" si="29"/>
        <v>1</v>
      </c>
      <c r="L38" s="92">
        <f t="shared" si="0"/>
        <v>0</v>
      </c>
      <c r="M38" s="92">
        <f t="shared" si="1"/>
        <v>0</v>
      </c>
      <c r="N38" s="92">
        <f t="shared" si="2"/>
        <v>1</v>
      </c>
      <c r="O38" s="92">
        <f t="shared" si="21"/>
        <v>0</v>
      </c>
      <c r="P38" s="92">
        <f t="shared" si="22"/>
        <v>8.6111111111111124E-2</v>
      </c>
      <c r="Q38" s="92">
        <f t="shared" si="23"/>
        <v>0</v>
      </c>
      <c r="R38" s="33">
        <f t="shared" si="6"/>
        <v>-3</v>
      </c>
      <c r="T38" s="99" t="str">
        <f t="shared" si="19"/>
        <v>Chlum</v>
      </c>
      <c r="U38" s="102">
        <f t="shared" si="24"/>
        <v>8.6111111111111124E-2</v>
      </c>
      <c r="V38" s="102">
        <f t="shared" si="25"/>
        <v>0</v>
      </c>
      <c r="W38" s="101">
        <v>1</v>
      </c>
      <c r="X38" s="102">
        <f t="shared" si="10"/>
        <v>1</v>
      </c>
      <c r="Y38" s="102">
        <f t="shared" si="11"/>
        <v>0</v>
      </c>
      <c r="Z38" s="102">
        <f t="shared" si="12"/>
        <v>0</v>
      </c>
      <c r="AA38" s="102">
        <f t="shared" si="26"/>
        <v>8.6111111111111124E-2</v>
      </c>
      <c r="AB38" s="102">
        <f t="shared" si="27"/>
        <v>0</v>
      </c>
      <c r="AC38" s="102">
        <f t="shared" si="28"/>
        <v>3</v>
      </c>
      <c r="AD38" s="100">
        <f t="shared" si="16"/>
        <v>3</v>
      </c>
      <c r="AH38" s="3"/>
      <c r="AI38" s="3"/>
    </row>
    <row r="39" spans="1:35">
      <c r="D39" s="1"/>
      <c r="E39" s="1"/>
      <c r="J39" s="92">
        <f t="shared" si="20"/>
        <v>0</v>
      </c>
      <c r="K39" s="33">
        <f t="shared" si="29"/>
        <v>1</v>
      </c>
      <c r="L39" s="92">
        <f t="shared" si="0"/>
        <v>0</v>
      </c>
      <c r="M39" s="92">
        <f t="shared" si="1"/>
        <v>1</v>
      </c>
      <c r="N39" s="92">
        <f t="shared" si="2"/>
        <v>0</v>
      </c>
      <c r="O39" s="92">
        <f t="shared" si="21"/>
        <v>0</v>
      </c>
      <c r="P39" s="92">
        <f t="shared" si="22"/>
        <v>0</v>
      </c>
      <c r="Q39" s="92">
        <f t="shared" si="23"/>
        <v>1</v>
      </c>
      <c r="R39" s="33">
        <f t="shared" si="6"/>
        <v>-2</v>
      </c>
      <c r="T39" s="99">
        <f t="shared" si="19"/>
        <v>0</v>
      </c>
      <c r="U39" s="102">
        <f t="shared" si="24"/>
        <v>0</v>
      </c>
      <c r="V39" s="102">
        <f t="shared" si="25"/>
        <v>0</v>
      </c>
      <c r="W39" s="101">
        <v>1</v>
      </c>
      <c r="X39" s="102">
        <f t="shared" si="10"/>
        <v>0</v>
      </c>
      <c r="Y39" s="102">
        <f t="shared" si="11"/>
        <v>1</v>
      </c>
      <c r="Z39" s="102">
        <f t="shared" si="12"/>
        <v>0</v>
      </c>
      <c r="AA39" s="102">
        <f t="shared" si="26"/>
        <v>0</v>
      </c>
      <c r="AB39" s="102">
        <f t="shared" si="27"/>
        <v>0</v>
      </c>
      <c r="AC39" s="102">
        <f t="shared" si="28"/>
        <v>1</v>
      </c>
      <c r="AD39" s="100">
        <f t="shared" si="16"/>
        <v>1</v>
      </c>
      <c r="AH39" s="3"/>
      <c r="AI39" s="3"/>
    </row>
    <row r="40" spans="1:35">
      <c r="D40" s="1"/>
      <c r="E40" s="1"/>
      <c r="J40" s="92">
        <f t="shared" si="20"/>
        <v>0</v>
      </c>
      <c r="K40" s="33">
        <f t="shared" si="29"/>
        <v>1</v>
      </c>
      <c r="L40" s="92">
        <f t="shared" si="0"/>
        <v>0</v>
      </c>
      <c r="M40" s="92">
        <f t="shared" si="1"/>
        <v>1</v>
      </c>
      <c r="N40" s="92">
        <f t="shared" si="2"/>
        <v>0</v>
      </c>
      <c r="O40" s="92">
        <f t="shared" si="21"/>
        <v>0</v>
      </c>
      <c r="P40" s="92">
        <f t="shared" si="22"/>
        <v>0</v>
      </c>
      <c r="Q40" s="92">
        <f t="shared" si="23"/>
        <v>1</v>
      </c>
      <c r="R40" s="33">
        <f t="shared" si="6"/>
        <v>-2</v>
      </c>
      <c r="T40" s="99">
        <f t="shared" si="19"/>
        <v>0</v>
      </c>
      <c r="U40" s="102">
        <f t="shared" si="24"/>
        <v>0</v>
      </c>
      <c r="V40" s="102">
        <f t="shared" si="25"/>
        <v>0</v>
      </c>
      <c r="W40" s="101">
        <v>1</v>
      </c>
      <c r="X40" s="102">
        <f t="shared" si="10"/>
        <v>0</v>
      </c>
      <c r="Y40" s="102">
        <f t="shared" si="11"/>
        <v>1</v>
      </c>
      <c r="Z40" s="102">
        <f t="shared" si="12"/>
        <v>0</v>
      </c>
      <c r="AA40" s="102">
        <f t="shared" si="26"/>
        <v>0</v>
      </c>
      <c r="AB40" s="102">
        <f t="shared" si="27"/>
        <v>0</v>
      </c>
      <c r="AC40" s="102">
        <f t="shared" si="28"/>
        <v>1</v>
      </c>
      <c r="AD40" s="100">
        <f t="shared" si="16"/>
        <v>1</v>
      </c>
      <c r="AH40" s="3"/>
      <c r="AI40" s="3"/>
    </row>
    <row r="41" spans="1:35">
      <c r="B41" s="1" t="s">
        <v>12</v>
      </c>
      <c r="C41" s="1" t="s">
        <v>6</v>
      </c>
      <c r="D41" s="1" t="s">
        <v>299</v>
      </c>
      <c r="E41" s="353">
        <v>0.12569444444444444</v>
      </c>
      <c r="H41" s="1" t="s">
        <v>358</v>
      </c>
      <c r="J41" s="92">
        <f t="shared" si="20"/>
        <v>0.12569444444444444</v>
      </c>
      <c r="K41" s="33">
        <f t="shared" si="29"/>
        <v>1</v>
      </c>
      <c r="L41" s="92">
        <f t="shared" si="0"/>
        <v>0</v>
      </c>
      <c r="M41" s="92">
        <f t="shared" si="1"/>
        <v>0</v>
      </c>
      <c r="N41" s="92">
        <f t="shared" si="2"/>
        <v>1</v>
      </c>
      <c r="O41" s="92">
        <f t="shared" si="21"/>
        <v>0</v>
      </c>
      <c r="P41" s="92">
        <f t="shared" si="22"/>
        <v>0.12569444444444444</v>
      </c>
      <c r="Q41" s="92">
        <f t="shared" si="23"/>
        <v>0</v>
      </c>
      <c r="R41" s="33">
        <f t="shared" si="6"/>
        <v>-3</v>
      </c>
      <c r="T41" s="99" t="str">
        <f t="shared" si="19"/>
        <v>N.Bystřice</v>
      </c>
      <c r="U41" s="102">
        <f t="shared" si="24"/>
        <v>0.12569444444444444</v>
      </c>
      <c r="V41" s="102">
        <f t="shared" si="25"/>
        <v>0</v>
      </c>
      <c r="W41" s="101">
        <v>1</v>
      </c>
      <c r="X41" s="102">
        <f t="shared" si="10"/>
        <v>1</v>
      </c>
      <c r="Y41" s="102">
        <f t="shared" si="11"/>
        <v>0</v>
      </c>
      <c r="Z41" s="102">
        <f t="shared" si="12"/>
        <v>0</v>
      </c>
      <c r="AA41" s="102">
        <f t="shared" si="26"/>
        <v>0.12569444444444444</v>
      </c>
      <c r="AB41" s="102">
        <f t="shared" si="27"/>
        <v>0</v>
      </c>
      <c r="AC41" s="102">
        <f t="shared" si="28"/>
        <v>3</v>
      </c>
      <c r="AD41" s="100">
        <f t="shared" si="16"/>
        <v>3</v>
      </c>
      <c r="AH41" s="3"/>
      <c r="AI41" s="3"/>
    </row>
    <row r="42" spans="1:35">
      <c r="D42" s="1"/>
      <c r="E42" s="1"/>
      <c r="J42" s="92">
        <f t="shared" si="20"/>
        <v>0</v>
      </c>
      <c r="K42" s="33">
        <f t="shared" si="29"/>
        <v>1</v>
      </c>
      <c r="L42" s="92">
        <f t="shared" si="0"/>
        <v>0</v>
      </c>
      <c r="M42" s="92">
        <f t="shared" si="1"/>
        <v>1</v>
      </c>
      <c r="N42" s="92">
        <f t="shared" si="2"/>
        <v>0</v>
      </c>
      <c r="O42" s="92">
        <f t="shared" si="21"/>
        <v>0</v>
      </c>
      <c r="P42" s="92">
        <f t="shared" si="22"/>
        <v>0</v>
      </c>
      <c r="Q42" s="92">
        <f t="shared" si="23"/>
        <v>1</v>
      </c>
      <c r="R42" s="33">
        <f t="shared" si="6"/>
        <v>-2</v>
      </c>
      <c r="T42" s="99">
        <f t="shared" si="19"/>
        <v>0</v>
      </c>
      <c r="U42" s="102">
        <f t="shared" si="24"/>
        <v>0</v>
      </c>
      <c r="V42" s="102">
        <f t="shared" si="25"/>
        <v>0</v>
      </c>
      <c r="W42" s="101">
        <v>1</v>
      </c>
      <c r="X42" s="102">
        <f t="shared" si="10"/>
        <v>0</v>
      </c>
      <c r="Y42" s="102">
        <f t="shared" si="11"/>
        <v>1</v>
      </c>
      <c r="Z42" s="102">
        <f t="shared" si="12"/>
        <v>0</v>
      </c>
      <c r="AA42" s="102">
        <f t="shared" si="26"/>
        <v>0</v>
      </c>
      <c r="AB42" s="102">
        <f t="shared" si="27"/>
        <v>0</v>
      </c>
      <c r="AC42" s="102">
        <f t="shared" si="28"/>
        <v>1</v>
      </c>
      <c r="AD42" s="100">
        <f t="shared" si="16"/>
        <v>1</v>
      </c>
      <c r="AH42" s="3"/>
      <c r="AI42" s="3"/>
    </row>
    <row r="43" spans="1:35">
      <c r="D43" s="1"/>
      <c r="E43" s="1"/>
      <c r="H43" s="1" t="s">
        <v>359</v>
      </c>
      <c r="J43" s="92">
        <f t="shared" si="20"/>
        <v>0</v>
      </c>
      <c r="K43" s="33">
        <f t="shared" si="29"/>
        <v>1</v>
      </c>
      <c r="L43" s="92">
        <f t="shared" si="0"/>
        <v>0</v>
      </c>
      <c r="M43" s="92">
        <f t="shared" si="1"/>
        <v>1</v>
      </c>
      <c r="N43" s="92">
        <f t="shared" si="2"/>
        <v>0</v>
      </c>
      <c r="O43" s="92">
        <f t="shared" si="21"/>
        <v>0</v>
      </c>
      <c r="P43" s="92">
        <f t="shared" si="22"/>
        <v>0</v>
      </c>
      <c r="Q43" s="92">
        <f t="shared" si="23"/>
        <v>1</v>
      </c>
      <c r="R43" s="33">
        <f t="shared" si="6"/>
        <v>-2</v>
      </c>
      <c r="T43" s="99">
        <f t="shared" si="19"/>
        <v>0</v>
      </c>
      <c r="U43" s="102">
        <f t="shared" si="24"/>
        <v>0</v>
      </c>
      <c r="V43" s="102">
        <f t="shared" si="25"/>
        <v>0</v>
      </c>
      <c r="W43" s="101">
        <v>1</v>
      </c>
      <c r="X43" s="102">
        <f t="shared" si="10"/>
        <v>0</v>
      </c>
      <c r="Y43" s="102">
        <f t="shared" si="11"/>
        <v>1</v>
      </c>
      <c r="Z43" s="102">
        <f t="shared" si="12"/>
        <v>0</v>
      </c>
      <c r="AA43" s="102">
        <f t="shared" si="26"/>
        <v>0</v>
      </c>
      <c r="AB43" s="102">
        <f t="shared" si="27"/>
        <v>0</v>
      </c>
      <c r="AC43" s="102">
        <f t="shared" si="28"/>
        <v>1</v>
      </c>
      <c r="AD43" s="100">
        <f t="shared" si="16"/>
        <v>1</v>
      </c>
      <c r="AH43" s="3"/>
      <c r="AI43" s="3"/>
    </row>
    <row r="44" spans="1:35">
      <c r="B44" s="1" t="s">
        <v>13</v>
      </c>
      <c r="C44" s="1" t="s">
        <v>53</v>
      </c>
      <c r="D44" s="1" t="s">
        <v>8</v>
      </c>
      <c r="E44" s="353">
        <v>4.1666666666666664E-2</v>
      </c>
      <c r="J44" s="92">
        <f t="shared" si="20"/>
        <v>4.1666666666666664E-2</v>
      </c>
      <c r="K44" s="33">
        <f t="shared" si="29"/>
        <v>1</v>
      </c>
      <c r="L44" s="92">
        <f t="shared" si="0"/>
        <v>0</v>
      </c>
      <c r="M44" s="92">
        <f t="shared" si="1"/>
        <v>0</v>
      </c>
      <c r="N44" s="92">
        <f t="shared" si="2"/>
        <v>1</v>
      </c>
      <c r="O44" s="92">
        <f t="shared" si="21"/>
        <v>0</v>
      </c>
      <c r="P44" s="92">
        <f t="shared" si="22"/>
        <v>4.1666666666666664E-2</v>
      </c>
      <c r="Q44" s="92">
        <f t="shared" si="23"/>
        <v>0</v>
      </c>
      <c r="R44" s="33">
        <f t="shared" si="6"/>
        <v>-3</v>
      </c>
      <c r="T44" s="99" t="str">
        <f t="shared" si="19"/>
        <v>N.Včelnice</v>
      </c>
      <c r="U44" s="102">
        <f t="shared" si="24"/>
        <v>4.1666666666666664E-2</v>
      </c>
      <c r="V44" s="102">
        <f t="shared" si="25"/>
        <v>0</v>
      </c>
      <c r="W44" s="101">
        <v>1</v>
      </c>
      <c r="X44" s="102">
        <f t="shared" si="10"/>
        <v>1</v>
      </c>
      <c r="Y44" s="102">
        <f t="shared" si="11"/>
        <v>0</v>
      </c>
      <c r="Z44" s="102">
        <f t="shared" si="12"/>
        <v>0</v>
      </c>
      <c r="AA44" s="102">
        <f t="shared" si="26"/>
        <v>4.1666666666666664E-2</v>
      </c>
      <c r="AB44" s="102">
        <f t="shared" si="27"/>
        <v>0</v>
      </c>
      <c r="AC44" s="102">
        <f t="shared" si="28"/>
        <v>3</v>
      </c>
      <c r="AD44" s="100">
        <f t="shared" si="16"/>
        <v>3</v>
      </c>
      <c r="AH44" s="3"/>
      <c r="AI44" s="3"/>
    </row>
    <row r="45" spans="1:35">
      <c r="D45" s="1"/>
      <c r="E45" s="1"/>
      <c r="H45" s="1" t="s">
        <v>360</v>
      </c>
      <c r="J45" s="92">
        <f t="shared" si="20"/>
        <v>0</v>
      </c>
      <c r="K45" s="33">
        <f t="shared" si="29"/>
        <v>1</v>
      </c>
      <c r="L45" s="92">
        <f t="shared" si="0"/>
        <v>0</v>
      </c>
      <c r="M45" s="92">
        <f t="shared" si="1"/>
        <v>1</v>
      </c>
      <c r="N45" s="92">
        <f t="shared" si="2"/>
        <v>0</v>
      </c>
      <c r="O45" s="92">
        <f t="shared" si="21"/>
        <v>0</v>
      </c>
      <c r="P45" s="92">
        <f t="shared" si="22"/>
        <v>0</v>
      </c>
      <c r="Q45" s="92">
        <f t="shared" si="23"/>
        <v>1</v>
      </c>
      <c r="R45" s="33">
        <f t="shared" si="6"/>
        <v>-2</v>
      </c>
      <c r="T45" s="99">
        <f t="shared" si="19"/>
        <v>0</v>
      </c>
      <c r="U45" s="102">
        <f t="shared" si="24"/>
        <v>0</v>
      </c>
      <c r="V45" s="102">
        <f t="shared" si="25"/>
        <v>0</v>
      </c>
      <c r="W45" s="101">
        <v>1</v>
      </c>
      <c r="X45" s="102">
        <f t="shared" si="10"/>
        <v>0</v>
      </c>
      <c r="Y45" s="102">
        <f t="shared" si="11"/>
        <v>1</v>
      </c>
      <c r="Z45" s="102">
        <f t="shared" si="12"/>
        <v>0</v>
      </c>
      <c r="AA45" s="102">
        <f t="shared" si="26"/>
        <v>0</v>
      </c>
      <c r="AB45" s="102">
        <f t="shared" si="27"/>
        <v>0</v>
      </c>
      <c r="AC45" s="102">
        <f t="shared" si="28"/>
        <v>1</v>
      </c>
      <c r="AD45" s="100">
        <f t="shared" si="16"/>
        <v>1</v>
      </c>
      <c r="AH45" s="3"/>
      <c r="AI45" s="3"/>
    </row>
    <row r="46" spans="1:35">
      <c r="D46" s="1"/>
      <c r="E46" s="1"/>
      <c r="J46" s="92">
        <f t="shared" si="20"/>
        <v>0</v>
      </c>
      <c r="K46" s="33">
        <f t="shared" si="29"/>
        <v>1</v>
      </c>
      <c r="L46" s="92">
        <f t="shared" si="0"/>
        <v>0</v>
      </c>
      <c r="M46" s="92">
        <f t="shared" si="1"/>
        <v>1</v>
      </c>
      <c r="N46" s="92">
        <f t="shared" si="2"/>
        <v>0</v>
      </c>
      <c r="O46" s="92">
        <f t="shared" si="21"/>
        <v>0</v>
      </c>
      <c r="P46" s="92">
        <f t="shared" si="22"/>
        <v>0</v>
      </c>
      <c r="Q46" s="92">
        <f t="shared" si="23"/>
        <v>1</v>
      </c>
      <c r="R46" s="33">
        <f t="shared" si="6"/>
        <v>-2</v>
      </c>
      <c r="T46" s="99">
        <f t="shared" si="19"/>
        <v>0</v>
      </c>
      <c r="U46" s="102">
        <f t="shared" si="24"/>
        <v>0</v>
      </c>
      <c r="V46" s="102">
        <f t="shared" si="25"/>
        <v>0</v>
      </c>
      <c r="W46" s="101">
        <v>1</v>
      </c>
      <c r="X46" s="102">
        <f t="shared" si="10"/>
        <v>0</v>
      </c>
      <c r="Y46" s="102">
        <f t="shared" si="11"/>
        <v>1</v>
      </c>
      <c r="Z46" s="102">
        <f t="shared" si="12"/>
        <v>0</v>
      </c>
      <c r="AA46" s="102">
        <f t="shared" si="26"/>
        <v>0</v>
      </c>
      <c r="AB46" s="102">
        <f t="shared" si="27"/>
        <v>0</v>
      </c>
      <c r="AC46" s="102">
        <f t="shared" si="28"/>
        <v>1</v>
      </c>
      <c r="AD46" s="100">
        <f t="shared" si="16"/>
        <v>1</v>
      </c>
      <c r="AH46" s="3"/>
      <c r="AI46" s="3"/>
    </row>
    <row r="47" spans="1:35">
      <c r="B47" s="1" t="s">
        <v>14</v>
      </c>
      <c r="C47" s="1" t="s">
        <v>54</v>
      </c>
      <c r="D47" s="1" t="s">
        <v>298</v>
      </c>
      <c r="E47" s="353">
        <v>0.12708333333333333</v>
      </c>
      <c r="H47" s="1" t="s">
        <v>361</v>
      </c>
      <c r="J47" s="92">
        <f t="shared" si="20"/>
        <v>0.12708333333333333</v>
      </c>
      <c r="K47" s="33">
        <f t="shared" si="29"/>
        <v>1</v>
      </c>
      <c r="L47" s="92">
        <f t="shared" si="0"/>
        <v>0</v>
      </c>
      <c r="M47" s="92">
        <f t="shared" si="1"/>
        <v>0</v>
      </c>
      <c r="N47" s="92">
        <f t="shared" si="2"/>
        <v>1</v>
      </c>
      <c r="O47" s="92">
        <f t="shared" si="21"/>
        <v>0</v>
      </c>
      <c r="P47" s="92">
        <f t="shared" si="22"/>
        <v>0.12708333333333333</v>
      </c>
      <c r="Q47" s="92">
        <f t="shared" si="23"/>
        <v>0</v>
      </c>
      <c r="R47" s="33">
        <f t="shared" si="6"/>
        <v>-3</v>
      </c>
      <c r="T47" s="99" t="str">
        <f t="shared" si="19"/>
        <v>Č.Velenice</v>
      </c>
      <c r="U47" s="102">
        <f t="shared" si="24"/>
        <v>0.12708333333333333</v>
      </c>
      <c r="V47" s="102">
        <f t="shared" si="25"/>
        <v>0</v>
      </c>
      <c r="W47" s="101">
        <v>1</v>
      </c>
      <c r="X47" s="102">
        <f t="shared" si="10"/>
        <v>1</v>
      </c>
      <c r="Y47" s="102">
        <f t="shared" si="11"/>
        <v>0</v>
      </c>
      <c r="Z47" s="102">
        <f t="shared" si="12"/>
        <v>0</v>
      </c>
      <c r="AA47" s="102">
        <f t="shared" si="26"/>
        <v>0.12708333333333333</v>
      </c>
      <c r="AB47" s="102">
        <f t="shared" si="27"/>
        <v>0</v>
      </c>
      <c r="AC47" s="102">
        <f t="shared" si="28"/>
        <v>3</v>
      </c>
      <c r="AD47" s="100">
        <f t="shared" si="16"/>
        <v>3</v>
      </c>
      <c r="AH47" s="3"/>
      <c r="AI47" s="3"/>
    </row>
    <row r="48" spans="1:35">
      <c r="D48" s="1"/>
      <c r="E48" s="1"/>
      <c r="J48" s="92">
        <f t="shared" si="20"/>
        <v>0</v>
      </c>
      <c r="K48" s="33">
        <f t="shared" si="29"/>
        <v>1</v>
      </c>
      <c r="L48" s="92">
        <f t="shared" si="0"/>
        <v>0</v>
      </c>
      <c r="M48" s="92">
        <f t="shared" si="1"/>
        <v>1</v>
      </c>
      <c r="N48" s="92">
        <f t="shared" si="2"/>
        <v>0</v>
      </c>
      <c r="O48" s="92">
        <f t="shared" si="21"/>
        <v>0</v>
      </c>
      <c r="P48" s="92">
        <f t="shared" si="22"/>
        <v>0</v>
      </c>
      <c r="Q48" s="92">
        <f t="shared" si="23"/>
        <v>1</v>
      </c>
      <c r="R48" s="33">
        <f t="shared" si="6"/>
        <v>-2</v>
      </c>
      <c r="T48" s="99">
        <f t="shared" si="19"/>
        <v>0</v>
      </c>
      <c r="U48" s="102">
        <f t="shared" si="24"/>
        <v>0</v>
      </c>
      <c r="V48" s="102">
        <f t="shared" si="25"/>
        <v>0</v>
      </c>
      <c r="W48" s="101">
        <v>1</v>
      </c>
      <c r="X48" s="102">
        <f t="shared" si="10"/>
        <v>0</v>
      </c>
      <c r="Y48" s="102">
        <f t="shared" si="11"/>
        <v>1</v>
      </c>
      <c r="Z48" s="102">
        <f t="shared" si="12"/>
        <v>0</v>
      </c>
      <c r="AA48" s="102">
        <f t="shared" si="26"/>
        <v>0</v>
      </c>
      <c r="AB48" s="102">
        <f t="shared" si="27"/>
        <v>0</v>
      </c>
      <c r="AC48" s="102">
        <f t="shared" si="28"/>
        <v>1</v>
      </c>
      <c r="AD48" s="100">
        <f t="shared" si="16"/>
        <v>1</v>
      </c>
      <c r="AH48" s="3"/>
      <c r="AI48" s="3"/>
    </row>
    <row r="49" spans="2:35">
      <c r="D49" s="1"/>
      <c r="E49" s="1"/>
      <c r="H49" s="1" t="s">
        <v>362</v>
      </c>
      <c r="J49" s="92">
        <f t="shared" si="20"/>
        <v>0</v>
      </c>
      <c r="K49" s="33">
        <f t="shared" si="29"/>
        <v>1</v>
      </c>
      <c r="L49" s="92">
        <f t="shared" si="0"/>
        <v>0</v>
      </c>
      <c r="M49" s="92">
        <f t="shared" si="1"/>
        <v>1</v>
      </c>
      <c r="N49" s="92">
        <f t="shared" si="2"/>
        <v>0</v>
      </c>
      <c r="O49" s="92">
        <f t="shared" si="21"/>
        <v>0</v>
      </c>
      <c r="P49" s="92">
        <f t="shared" si="22"/>
        <v>0</v>
      </c>
      <c r="Q49" s="92">
        <f t="shared" si="23"/>
        <v>1</v>
      </c>
      <c r="R49" s="33">
        <f t="shared" si="6"/>
        <v>-2</v>
      </c>
      <c r="T49" s="99">
        <f t="shared" si="19"/>
        <v>0</v>
      </c>
      <c r="U49" s="102">
        <f t="shared" si="24"/>
        <v>0</v>
      </c>
      <c r="V49" s="102">
        <f t="shared" si="25"/>
        <v>0</v>
      </c>
      <c r="W49" s="101">
        <v>1</v>
      </c>
      <c r="X49" s="102">
        <f t="shared" si="10"/>
        <v>0</v>
      </c>
      <c r="Y49" s="102">
        <f t="shared" si="11"/>
        <v>1</v>
      </c>
      <c r="Z49" s="102">
        <f t="shared" si="12"/>
        <v>0</v>
      </c>
      <c r="AA49" s="102">
        <f t="shared" si="26"/>
        <v>0</v>
      </c>
      <c r="AB49" s="102">
        <f t="shared" si="27"/>
        <v>0</v>
      </c>
      <c r="AC49" s="102">
        <f t="shared" si="28"/>
        <v>1</v>
      </c>
      <c r="AD49" s="100">
        <f t="shared" si="16"/>
        <v>1</v>
      </c>
      <c r="AH49" s="3"/>
      <c r="AI49" s="3"/>
    </row>
    <row r="50" spans="2:35">
      <c r="B50" s="1" t="s">
        <v>15</v>
      </c>
      <c r="C50" s="1" t="s">
        <v>295</v>
      </c>
      <c r="D50" s="1" t="s">
        <v>297</v>
      </c>
      <c r="E50" s="353">
        <v>4.3055555555555562E-2</v>
      </c>
      <c r="J50" s="92">
        <f t="shared" si="20"/>
        <v>4.3055555555555562E-2</v>
      </c>
      <c r="K50" s="33">
        <f t="shared" si="29"/>
        <v>1</v>
      </c>
      <c r="L50" s="92">
        <f t="shared" si="0"/>
        <v>0</v>
      </c>
      <c r="M50" s="92">
        <f t="shared" si="1"/>
        <v>0</v>
      </c>
      <c r="N50" s="92">
        <f t="shared" si="2"/>
        <v>1</v>
      </c>
      <c r="O50" s="92">
        <f t="shared" si="21"/>
        <v>0</v>
      </c>
      <c r="P50" s="92">
        <f t="shared" si="22"/>
        <v>4.3055555555555562E-2</v>
      </c>
      <c r="Q50" s="92">
        <f t="shared" si="23"/>
        <v>0</v>
      </c>
      <c r="R50" s="33">
        <f t="shared" si="6"/>
        <v>-3</v>
      </c>
      <c r="T50" s="99" t="str">
        <f t="shared" si="19"/>
        <v>Soběslav"B</v>
      </c>
      <c r="U50" s="102">
        <f t="shared" si="24"/>
        <v>4.3055555555555562E-2</v>
      </c>
      <c r="V50" s="102">
        <f t="shared" si="25"/>
        <v>0</v>
      </c>
      <c r="W50" s="101">
        <v>1</v>
      </c>
      <c r="X50" s="102">
        <f t="shared" si="10"/>
        <v>1</v>
      </c>
      <c r="Y50" s="102">
        <f t="shared" si="11"/>
        <v>0</v>
      </c>
      <c r="Z50" s="102">
        <f t="shared" si="12"/>
        <v>0</v>
      </c>
      <c r="AA50" s="102">
        <f t="shared" si="26"/>
        <v>4.3055555555555562E-2</v>
      </c>
      <c r="AB50" s="102">
        <f t="shared" si="27"/>
        <v>0</v>
      </c>
      <c r="AC50" s="102">
        <f t="shared" si="28"/>
        <v>3</v>
      </c>
      <c r="AD50" s="100">
        <f t="shared" si="16"/>
        <v>3</v>
      </c>
      <c r="AH50" s="3"/>
      <c r="AI50" s="3"/>
    </row>
    <row r="51" spans="2:35">
      <c r="D51" s="1"/>
      <c r="E51" s="1"/>
      <c r="H51" s="1" t="s">
        <v>363</v>
      </c>
      <c r="J51" s="92">
        <f t="shared" si="20"/>
        <v>0</v>
      </c>
      <c r="K51" s="33">
        <f t="shared" si="29"/>
        <v>1</v>
      </c>
      <c r="L51" s="92">
        <f t="shared" si="0"/>
        <v>0</v>
      </c>
      <c r="M51" s="92">
        <f t="shared" si="1"/>
        <v>1</v>
      </c>
      <c r="N51" s="92">
        <f t="shared" si="2"/>
        <v>0</v>
      </c>
      <c r="O51" s="92">
        <f t="shared" si="21"/>
        <v>0</v>
      </c>
      <c r="P51" s="92">
        <f t="shared" si="22"/>
        <v>0</v>
      </c>
      <c r="Q51" s="92">
        <f t="shared" si="23"/>
        <v>1</v>
      </c>
      <c r="R51" s="33">
        <f t="shared" si="6"/>
        <v>-2</v>
      </c>
      <c r="T51" s="99">
        <f t="shared" si="19"/>
        <v>0</v>
      </c>
      <c r="U51" s="102">
        <f t="shared" si="24"/>
        <v>0</v>
      </c>
      <c r="V51" s="102">
        <f t="shared" si="25"/>
        <v>0</v>
      </c>
      <c r="W51" s="101">
        <v>1</v>
      </c>
      <c r="X51" s="102">
        <f t="shared" si="10"/>
        <v>0</v>
      </c>
      <c r="Y51" s="102">
        <f t="shared" si="11"/>
        <v>1</v>
      </c>
      <c r="Z51" s="102">
        <f t="shared" si="12"/>
        <v>0</v>
      </c>
      <c r="AA51" s="102">
        <f t="shared" si="26"/>
        <v>0</v>
      </c>
      <c r="AB51" s="102">
        <f t="shared" si="27"/>
        <v>0</v>
      </c>
      <c r="AC51" s="102">
        <f t="shared" si="28"/>
        <v>1</v>
      </c>
      <c r="AD51" s="100">
        <f t="shared" si="16"/>
        <v>1</v>
      </c>
      <c r="AH51" s="3"/>
      <c r="AI51" s="3"/>
    </row>
    <row r="52" spans="2:35">
      <c r="D52" s="1"/>
      <c r="E52" s="1"/>
      <c r="J52" s="92">
        <f t="shared" si="20"/>
        <v>0</v>
      </c>
      <c r="K52" s="33">
        <f t="shared" si="29"/>
        <v>1</v>
      </c>
      <c r="L52" s="92">
        <f t="shared" si="0"/>
        <v>0</v>
      </c>
      <c r="M52" s="92">
        <f t="shared" si="1"/>
        <v>1</v>
      </c>
      <c r="N52" s="92">
        <f t="shared" si="2"/>
        <v>0</v>
      </c>
      <c r="O52" s="92">
        <f t="shared" si="21"/>
        <v>0</v>
      </c>
      <c r="P52" s="92">
        <f t="shared" si="22"/>
        <v>0</v>
      </c>
      <c r="Q52" s="92">
        <f t="shared" si="23"/>
        <v>1</v>
      </c>
      <c r="R52" s="33">
        <f t="shared" si="6"/>
        <v>-2</v>
      </c>
      <c r="T52" s="99">
        <f t="shared" si="19"/>
        <v>0</v>
      </c>
      <c r="U52" s="102">
        <f t="shared" si="24"/>
        <v>0</v>
      </c>
      <c r="V52" s="102">
        <f t="shared" si="25"/>
        <v>0</v>
      </c>
      <c r="W52" s="101">
        <v>1</v>
      </c>
      <c r="X52" s="102">
        <f t="shared" si="10"/>
        <v>0</v>
      </c>
      <c r="Y52" s="102">
        <f t="shared" si="11"/>
        <v>1</v>
      </c>
      <c r="Z52" s="102">
        <f t="shared" si="12"/>
        <v>0</v>
      </c>
      <c r="AA52" s="102">
        <f t="shared" si="26"/>
        <v>0</v>
      </c>
      <c r="AB52" s="102">
        <f t="shared" si="27"/>
        <v>0</v>
      </c>
      <c r="AC52" s="102">
        <f t="shared" si="28"/>
        <v>1</v>
      </c>
      <c r="AD52" s="100">
        <f t="shared" si="16"/>
        <v>1</v>
      </c>
      <c r="AH52" s="3"/>
      <c r="AI52" s="3"/>
    </row>
    <row r="53" spans="2:35">
      <c r="B53" s="1" t="s">
        <v>303</v>
      </c>
      <c r="D53" s="1"/>
      <c r="E53" s="1"/>
      <c r="H53" s="1" t="s">
        <v>364</v>
      </c>
      <c r="J53" s="92">
        <f t="shared" si="20"/>
        <v>0</v>
      </c>
      <c r="K53" s="33">
        <f t="shared" si="29"/>
        <v>1</v>
      </c>
      <c r="L53" s="92">
        <f t="shared" si="0"/>
        <v>0</v>
      </c>
      <c r="M53" s="92">
        <f t="shared" si="1"/>
        <v>1</v>
      </c>
      <c r="N53" s="92">
        <f t="shared" si="2"/>
        <v>0</v>
      </c>
      <c r="O53" s="92">
        <f t="shared" si="21"/>
        <v>0</v>
      </c>
      <c r="P53" s="92">
        <f t="shared" si="22"/>
        <v>0</v>
      </c>
      <c r="Q53" s="92">
        <f t="shared" si="23"/>
        <v>1</v>
      </c>
      <c r="R53" s="33">
        <f t="shared" si="6"/>
        <v>-2</v>
      </c>
      <c r="T53" s="99">
        <f t="shared" si="19"/>
        <v>0</v>
      </c>
      <c r="U53" s="102">
        <f t="shared" si="24"/>
        <v>0</v>
      </c>
      <c r="V53" s="102">
        <f t="shared" si="25"/>
        <v>0</v>
      </c>
      <c r="W53" s="101">
        <v>1</v>
      </c>
      <c r="X53" s="102">
        <f t="shared" si="10"/>
        <v>0</v>
      </c>
      <c r="Y53" s="102">
        <f t="shared" si="11"/>
        <v>1</v>
      </c>
      <c r="Z53" s="102">
        <f t="shared" si="12"/>
        <v>0</v>
      </c>
      <c r="AA53" s="102">
        <f t="shared" si="26"/>
        <v>0</v>
      </c>
      <c r="AB53" s="102">
        <f t="shared" si="27"/>
        <v>0</v>
      </c>
      <c r="AC53" s="102">
        <f t="shared" si="28"/>
        <v>1</v>
      </c>
      <c r="AD53" s="100">
        <f t="shared" si="16"/>
        <v>1</v>
      </c>
      <c r="AH53" s="3"/>
      <c r="AI53" s="3"/>
    </row>
    <row r="54" spans="2:35">
      <c r="B54" s="1" t="s">
        <v>2</v>
      </c>
      <c r="C54" s="1" t="s">
        <v>3</v>
      </c>
      <c r="D54" s="1" t="s">
        <v>4</v>
      </c>
      <c r="E54" s="1" t="s">
        <v>5</v>
      </c>
      <c r="F54" s="1" t="s">
        <v>293</v>
      </c>
      <c r="G54" s="1" t="s">
        <v>294</v>
      </c>
      <c r="J54" s="92" t="str">
        <f t="shared" si="20"/>
        <v>Skóre</v>
      </c>
      <c r="K54" s="33">
        <f t="shared" si="29"/>
        <v>1</v>
      </c>
      <c r="L54" s="92">
        <f t="shared" si="0"/>
        <v>0</v>
      </c>
      <c r="M54" s="92">
        <f t="shared" si="1"/>
        <v>0</v>
      </c>
      <c r="N54" s="92">
        <f t="shared" si="2"/>
        <v>1</v>
      </c>
      <c r="O54" s="92">
        <f t="shared" si="21"/>
        <v>0</v>
      </c>
      <c r="P54" s="92" t="str">
        <f t="shared" si="22"/>
        <v>Skóre</v>
      </c>
      <c r="Q54" s="92">
        <f t="shared" si="23"/>
        <v>0</v>
      </c>
      <c r="R54" s="33">
        <f t="shared" si="6"/>
        <v>-3</v>
      </c>
      <c r="T54" s="99" t="str">
        <f t="shared" si="19"/>
        <v>Domácí</v>
      </c>
      <c r="U54" s="102" t="str">
        <f t="shared" si="24"/>
        <v>Skóre</v>
      </c>
      <c r="V54" s="102">
        <f t="shared" si="25"/>
        <v>0</v>
      </c>
      <c r="W54" s="101">
        <v>1</v>
      </c>
      <c r="X54" s="102">
        <f t="shared" si="10"/>
        <v>1</v>
      </c>
      <c r="Y54" s="102">
        <f t="shared" si="11"/>
        <v>0</v>
      </c>
      <c r="Z54" s="102">
        <f t="shared" si="12"/>
        <v>0</v>
      </c>
      <c r="AA54" s="102" t="str">
        <f t="shared" si="26"/>
        <v>Skóre</v>
      </c>
      <c r="AB54" s="102">
        <f t="shared" si="27"/>
        <v>0</v>
      </c>
      <c r="AC54" s="102">
        <f t="shared" si="28"/>
        <v>3</v>
      </c>
      <c r="AD54" s="100">
        <f t="shared" si="16"/>
        <v>3</v>
      </c>
      <c r="AH54" s="3"/>
      <c r="AI54" s="3"/>
    </row>
    <row r="55" spans="2:35">
      <c r="D55" s="1"/>
      <c r="E55" s="1"/>
      <c r="H55" s="1" t="s">
        <v>365</v>
      </c>
      <c r="J55" s="92">
        <f t="shared" si="20"/>
        <v>0</v>
      </c>
      <c r="K55" s="33">
        <f>IF(H55="","",K54)</f>
        <v>1</v>
      </c>
      <c r="L55" s="92">
        <f t="shared" si="0"/>
        <v>0</v>
      </c>
      <c r="M55" s="92">
        <f t="shared" si="1"/>
        <v>1</v>
      </c>
      <c r="N55" s="92">
        <f t="shared" si="2"/>
        <v>0</v>
      </c>
      <c r="O55" s="92">
        <f t="shared" si="21"/>
        <v>0</v>
      </c>
      <c r="P55" s="92">
        <f t="shared" si="22"/>
        <v>0</v>
      </c>
      <c r="Q55" s="92">
        <f t="shared" si="23"/>
        <v>1</v>
      </c>
      <c r="R55" s="33">
        <f t="shared" si="6"/>
        <v>-2</v>
      </c>
      <c r="T55" s="99">
        <f t="shared" si="19"/>
        <v>0</v>
      </c>
      <c r="U55" s="102">
        <f t="shared" si="24"/>
        <v>0</v>
      </c>
      <c r="V55" s="102">
        <f t="shared" si="25"/>
        <v>0</v>
      </c>
      <c r="W55" s="101">
        <v>1</v>
      </c>
      <c r="X55" s="102">
        <f t="shared" si="10"/>
        <v>0</v>
      </c>
      <c r="Y55" s="102">
        <f t="shared" si="11"/>
        <v>1</v>
      </c>
      <c r="Z55" s="102">
        <f t="shared" si="12"/>
        <v>0</v>
      </c>
      <c r="AA55" s="102">
        <f t="shared" si="26"/>
        <v>0</v>
      </c>
      <c r="AB55" s="102">
        <f t="shared" si="27"/>
        <v>0</v>
      </c>
      <c r="AC55" s="102">
        <f t="shared" si="28"/>
        <v>1</v>
      </c>
      <c r="AD55" s="100">
        <f t="shared" si="16"/>
        <v>1</v>
      </c>
      <c r="AH55" s="3"/>
      <c r="AI55" s="3"/>
    </row>
    <row r="56" spans="2:35">
      <c r="D56" s="1"/>
      <c r="E56" s="1"/>
      <c r="J56" s="92">
        <f t="shared" si="20"/>
        <v>0</v>
      </c>
      <c r="K56" s="33" t="str">
        <f>IF(D56="","",K55)</f>
        <v/>
      </c>
      <c r="L56" s="92">
        <f t="shared" si="0"/>
        <v>0</v>
      </c>
      <c r="M56" s="92">
        <f t="shared" si="1"/>
        <v>1</v>
      </c>
      <c r="N56" s="92">
        <f t="shared" si="2"/>
        <v>0</v>
      </c>
      <c r="O56" s="92">
        <f t="shared" si="21"/>
        <v>0</v>
      </c>
      <c r="P56" s="92">
        <f t="shared" si="22"/>
        <v>0</v>
      </c>
      <c r="Q56" s="92">
        <f t="shared" si="23"/>
        <v>1</v>
      </c>
      <c r="R56" s="33">
        <f t="shared" si="6"/>
        <v>-2</v>
      </c>
      <c r="T56" s="99">
        <f t="shared" si="19"/>
        <v>0</v>
      </c>
      <c r="U56" s="102">
        <f t="shared" si="24"/>
        <v>0</v>
      </c>
      <c r="V56" s="102">
        <f t="shared" si="25"/>
        <v>0</v>
      </c>
      <c r="W56" s="101" t="str">
        <f>IF(D56="","",W55)</f>
        <v/>
      </c>
      <c r="X56" s="102">
        <f t="shared" si="10"/>
        <v>0</v>
      </c>
      <c r="Y56" s="102">
        <f t="shared" si="11"/>
        <v>1</v>
      </c>
      <c r="Z56" s="102">
        <f t="shared" si="12"/>
        <v>0</v>
      </c>
      <c r="AA56" s="102">
        <f t="shared" si="26"/>
        <v>0</v>
      </c>
      <c r="AB56" s="102">
        <f t="shared" si="27"/>
        <v>0</v>
      </c>
      <c r="AC56" s="102">
        <f t="shared" si="28"/>
        <v>1</v>
      </c>
      <c r="AD56" s="100">
        <f t="shared" si="16"/>
        <v>1</v>
      </c>
      <c r="AH56" s="3"/>
      <c r="AI56" s="3"/>
    </row>
    <row r="57" spans="2:35">
      <c r="B57" s="1" t="s">
        <v>89</v>
      </c>
      <c r="C57" s="1" t="s">
        <v>297</v>
      </c>
      <c r="D57" s="1" t="s">
        <v>296</v>
      </c>
      <c r="E57" s="353">
        <v>6.9444444444444447E-4</v>
      </c>
      <c r="H57" s="1" t="s">
        <v>366</v>
      </c>
      <c r="J57" s="92">
        <f t="shared" si="20"/>
        <v>6.9444444444444447E-4</v>
      </c>
      <c r="K57" s="33" t="str">
        <f t="shared" ref="K57:K116" si="30">IF(D57="","",K56)</f>
        <v/>
      </c>
      <c r="L57" s="92">
        <f t="shared" si="0"/>
        <v>0</v>
      </c>
      <c r="M57" s="92">
        <f t="shared" si="1"/>
        <v>0</v>
      </c>
      <c r="N57" s="92">
        <f t="shared" si="2"/>
        <v>1</v>
      </c>
      <c r="O57" s="92">
        <f t="shared" si="21"/>
        <v>0</v>
      </c>
      <c r="P57" s="92">
        <f t="shared" si="22"/>
        <v>6.9444444444444447E-4</v>
      </c>
      <c r="Q57" s="92">
        <f t="shared" si="23"/>
        <v>0</v>
      </c>
      <c r="R57" s="33">
        <f t="shared" si="6"/>
        <v>-3</v>
      </c>
      <c r="T57" s="99" t="str">
        <f t="shared" si="19"/>
        <v>Suchdol</v>
      </c>
      <c r="U57" s="102">
        <f t="shared" si="24"/>
        <v>6.9444444444444447E-4</v>
      </c>
      <c r="V57" s="102">
        <f t="shared" si="25"/>
        <v>0</v>
      </c>
      <c r="W57" s="101" t="str">
        <f t="shared" ref="W57:W120" si="31">IF(D57="","",W56)</f>
        <v/>
      </c>
      <c r="X57" s="102">
        <f t="shared" si="10"/>
        <v>1</v>
      </c>
      <c r="Y57" s="102">
        <f t="shared" si="11"/>
        <v>0</v>
      </c>
      <c r="Z57" s="102">
        <f t="shared" si="12"/>
        <v>0</v>
      </c>
      <c r="AA57" s="102">
        <f t="shared" si="26"/>
        <v>6.9444444444444447E-4</v>
      </c>
      <c r="AB57" s="102">
        <f t="shared" si="27"/>
        <v>0</v>
      </c>
      <c r="AC57" s="102">
        <f t="shared" si="28"/>
        <v>3</v>
      </c>
      <c r="AD57" s="100">
        <f t="shared" si="16"/>
        <v>3</v>
      </c>
      <c r="AH57" s="3"/>
      <c r="AI57" s="3"/>
    </row>
    <row r="58" spans="2:35">
      <c r="D58" s="1"/>
      <c r="E58" s="1"/>
      <c r="J58" s="92">
        <f t="shared" si="20"/>
        <v>0</v>
      </c>
      <c r="K58" s="33" t="str">
        <f t="shared" si="30"/>
        <v/>
      </c>
      <c r="L58" s="92">
        <f t="shared" si="0"/>
        <v>0</v>
      </c>
      <c r="M58" s="92">
        <f t="shared" si="1"/>
        <v>1</v>
      </c>
      <c r="N58" s="92">
        <f t="shared" si="2"/>
        <v>0</v>
      </c>
      <c r="O58" s="92">
        <f t="shared" si="21"/>
        <v>0</v>
      </c>
      <c r="P58" s="92">
        <f t="shared" si="22"/>
        <v>0</v>
      </c>
      <c r="Q58" s="92">
        <f t="shared" si="23"/>
        <v>1</v>
      </c>
      <c r="R58" s="33">
        <f t="shared" si="6"/>
        <v>-2</v>
      </c>
      <c r="T58" s="99">
        <f t="shared" si="19"/>
        <v>0</v>
      </c>
      <c r="U58" s="102">
        <f t="shared" si="24"/>
        <v>0</v>
      </c>
      <c r="V58" s="102">
        <f t="shared" si="25"/>
        <v>0</v>
      </c>
      <c r="W58" s="101" t="str">
        <f t="shared" si="31"/>
        <v/>
      </c>
      <c r="X58" s="102">
        <f t="shared" si="10"/>
        <v>0</v>
      </c>
      <c r="Y58" s="102">
        <f t="shared" si="11"/>
        <v>1</v>
      </c>
      <c r="Z58" s="102">
        <f t="shared" si="12"/>
        <v>0</v>
      </c>
      <c r="AA58" s="102">
        <f t="shared" si="26"/>
        <v>0</v>
      </c>
      <c r="AB58" s="102">
        <f t="shared" si="27"/>
        <v>0</v>
      </c>
      <c r="AC58" s="102">
        <f t="shared" si="28"/>
        <v>1</v>
      </c>
      <c r="AD58" s="100">
        <f t="shared" si="16"/>
        <v>1</v>
      </c>
      <c r="AH58" s="3"/>
      <c r="AI58" s="3"/>
    </row>
    <row r="59" spans="2:35">
      <c r="D59" s="1"/>
      <c r="E59" s="1"/>
      <c r="H59" s="1" t="s">
        <v>367</v>
      </c>
      <c r="J59" s="92">
        <f t="shared" si="20"/>
        <v>0</v>
      </c>
      <c r="K59" s="33" t="str">
        <f t="shared" si="30"/>
        <v/>
      </c>
      <c r="L59" s="92">
        <f t="shared" si="0"/>
        <v>0</v>
      </c>
      <c r="M59" s="92">
        <f t="shared" si="1"/>
        <v>1</v>
      </c>
      <c r="N59" s="92">
        <f t="shared" si="2"/>
        <v>0</v>
      </c>
      <c r="O59" s="92">
        <f t="shared" si="21"/>
        <v>0</v>
      </c>
      <c r="P59" s="92">
        <f t="shared" si="22"/>
        <v>0</v>
      </c>
      <c r="Q59" s="92">
        <f t="shared" si="23"/>
        <v>1</v>
      </c>
      <c r="R59" s="33">
        <f t="shared" si="6"/>
        <v>-2</v>
      </c>
      <c r="T59" s="99">
        <f t="shared" si="19"/>
        <v>0</v>
      </c>
      <c r="U59" s="102">
        <f t="shared" si="24"/>
        <v>0</v>
      </c>
      <c r="V59" s="102">
        <f t="shared" si="25"/>
        <v>0</v>
      </c>
      <c r="W59" s="101" t="str">
        <f t="shared" si="31"/>
        <v/>
      </c>
      <c r="X59" s="102">
        <f t="shared" si="10"/>
        <v>0</v>
      </c>
      <c r="Y59" s="102">
        <f t="shared" si="11"/>
        <v>1</v>
      </c>
      <c r="Z59" s="102">
        <f t="shared" si="12"/>
        <v>0</v>
      </c>
      <c r="AA59" s="102">
        <f t="shared" si="26"/>
        <v>0</v>
      </c>
      <c r="AB59" s="102">
        <f t="shared" si="27"/>
        <v>0</v>
      </c>
      <c r="AC59" s="102">
        <f t="shared" si="28"/>
        <v>1</v>
      </c>
      <c r="AD59" s="100">
        <f t="shared" si="16"/>
        <v>1</v>
      </c>
      <c r="AH59" s="3"/>
      <c r="AI59" s="3"/>
    </row>
    <row r="60" spans="2:35">
      <c r="B60" s="1" t="s">
        <v>90</v>
      </c>
      <c r="C60" s="1" t="s">
        <v>298</v>
      </c>
      <c r="D60" s="1" t="s">
        <v>295</v>
      </c>
      <c r="E60" s="353">
        <v>8.4027777777777771E-2</v>
      </c>
      <c r="J60" s="92">
        <f t="shared" si="20"/>
        <v>8.4027777777777771E-2</v>
      </c>
      <c r="K60" s="33" t="str">
        <f t="shared" si="30"/>
        <v/>
      </c>
      <c r="L60" s="92">
        <f t="shared" si="0"/>
        <v>0</v>
      </c>
      <c r="M60" s="92">
        <f t="shared" si="1"/>
        <v>0</v>
      </c>
      <c r="N60" s="92">
        <f t="shared" si="2"/>
        <v>1</v>
      </c>
      <c r="O60" s="92">
        <f t="shared" si="21"/>
        <v>0</v>
      </c>
      <c r="P60" s="92">
        <f t="shared" si="22"/>
        <v>8.4027777777777771E-2</v>
      </c>
      <c r="Q60" s="92">
        <f t="shared" si="23"/>
        <v>0</v>
      </c>
      <c r="R60" s="33">
        <f t="shared" si="6"/>
        <v>-3</v>
      </c>
      <c r="T60" s="99" t="str">
        <f t="shared" si="19"/>
        <v>Ledenice</v>
      </c>
      <c r="U60" s="102">
        <f t="shared" si="24"/>
        <v>8.4027777777777771E-2</v>
      </c>
      <c r="V60" s="102">
        <f t="shared" si="25"/>
        <v>0</v>
      </c>
      <c r="W60" s="101" t="str">
        <f t="shared" si="31"/>
        <v/>
      </c>
      <c r="X60" s="102">
        <f t="shared" si="10"/>
        <v>1</v>
      </c>
      <c r="Y60" s="102">
        <f t="shared" si="11"/>
        <v>0</v>
      </c>
      <c r="Z60" s="102">
        <f t="shared" si="12"/>
        <v>0</v>
      </c>
      <c r="AA60" s="102">
        <f t="shared" si="26"/>
        <v>8.4027777777777771E-2</v>
      </c>
      <c r="AB60" s="102">
        <f t="shared" si="27"/>
        <v>0</v>
      </c>
      <c r="AC60" s="102">
        <f t="shared" si="28"/>
        <v>3</v>
      </c>
      <c r="AD60" s="100">
        <f t="shared" si="16"/>
        <v>3</v>
      </c>
      <c r="AH60" s="3"/>
      <c r="AI60" s="3"/>
    </row>
    <row r="61" spans="2:35">
      <c r="D61" s="1"/>
      <c r="E61" s="1"/>
      <c r="H61" s="1" t="s">
        <v>368</v>
      </c>
      <c r="J61" s="92">
        <f t="shared" si="20"/>
        <v>0</v>
      </c>
      <c r="K61" s="33" t="str">
        <f t="shared" si="30"/>
        <v/>
      </c>
      <c r="L61" s="92">
        <f t="shared" si="0"/>
        <v>0</v>
      </c>
      <c r="M61" s="92">
        <f t="shared" si="1"/>
        <v>1</v>
      </c>
      <c r="N61" s="92">
        <f t="shared" si="2"/>
        <v>0</v>
      </c>
      <c r="O61" s="92">
        <f t="shared" si="21"/>
        <v>0</v>
      </c>
      <c r="P61" s="92">
        <f t="shared" si="22"/>
        <v>0</v>
      </c>
      <c r="Q61" s="92">
        <f t="shared" si="23"/>
        <v>1</v>
      </c>
      <c r="R61" s="33">
        <f t="shared" si="6"/>
        <v>-2</v>
      </c>
      <c r="T61" s="99">
        <f t="shared" si="19"/>
        <v>0</v>
      </c>
      <c r="U61" s="102">
        <f t="shared" si="24"/>
        <v>0</v>
      </c>
      <c r="V61" s="102">
        <f t="shared" si="25"/>
        <v>0</v>
      </c>
      <c r="W61" s="101" t="str">
        <f t="shared" si="31"/>
        <v/>
      </c>
      <c r="X61" s="102">
        <f t="shared" si="10"/>
        <v>0</v>
      </c>
      <c r="Y61" s="102">
        <f t="shared" si="11"/>
        <v>1</v>
      </c>
      <c r="Z61" s="102">
        <f t="shared" si="12"/>
        <v>0</v>
      </c>
      <c r="AA61" s="102">
        <f t="shared" si="26"/>
        <v>0</v>
      </c>
      <c r="AB61" s="102">
        <f t="shared" si="27"/>
        <v>0</v>
      </c>
      <c r="AC61" s="102">
        <f t="shared" si="28"/>
        <v>1</v>
      </c>
      <c r="AD61" s="100">
        <f t="shared" si="16"/>
        <v>1</v>
      </c>
      <c r="AH61" s="3"/>
      <c r="AI61" s="3"/>
    </row>
    <row r="62" spans="2:35">
      <c r="D62" s="1"/>
      <c r="E62" s="1"/>
      <c r="J62" s="92">
        <f t="shared" si="20"/>
        <v>0</v>
      </c>
      <c r="K62" s="33" t="str">
        <f t="shared" si="30"/>
        <v/>
      </c>
      <c r="L62" s="92">
        <f t="shared" si="0"/>
        <v>0</v>
      </c>
      <c r="M62" s="92">
        <f t="shared" si="1"/>
        <v>1</v>
      </c>
      <c r="N62" s="92">
        <f t="shared" si="2"/>
        <v>0</v>
      </c>
      <c r="O62" s="92">
        <f t="shared" si="21"/>
        <v>0</v>
      </c>
      <c r="P62" s="92">
        <f t="shared" si="22"/>
        <v>0</v>
      </c>
      <c r="Q62" s="92">
        <f t="shared" si="23"/>
        <v>1</v>
      </c>
      <c r="R62" s="33">
        <f t="shared" si="6"/>
        <v>-2</v>
      </c>
      <c r="T62" s="99">
        <f t="shared" si="19"/>
        <v>0</v>
      </c>
      <c r="U62" s="102">
        <f t="shared" si="24"/>
        <v>0</v>
      </c>
      <c r="V62" s="102">
        <f t="shared" si="25"/>
        <v>0</v>
      </c>
      <c r="W62" s="101" t="str">
        <f t="shared" si="31"/>
        <v/>
      </c>
      <c r="X62" s="102">
        <f t="shared" si="10"/>
        <v>0</v>
      </c>
      <c r="Y62" s="102">
        <f t="shared" si="11"/>
        <v>1</v>
      </c>
      <c r="Z62" s="102">
        <f t="shared" si="12"/>
        <v>0</v>
      </c>
      <c r="AA62" s="102">
        <f t="shared" si="26"/>
        <v>0</v>
      </c>
      <c r="AB62" s="102">
        <f t="shared" si="27"/>
        <v>0</v>
      </c>
      <c r="AC62" s="102">
        <f t="shared" si="28"/>
        <v>1</v>
      </c>
      <c r="AD62" s="100">
        <f t="shared" si="16"/>
        <v>1</v>
      </c>
      <c r="AH62" s="3"/>
      <c r="AI62" s="3"/>
    </row>
    <row r="63" spans="2:35">
      <c r="B63" s="1" t="s">
        <v>91</v>
      </c>
      <c r="C63" s="1" t="s">
        <v>8</v>
      </c>
      <c r="D63" s="1" t="s">
        <v>54</v>
      </c>
      <c r="E63" s="353">
        <v>4.1666666666666664E-2</v>
      </c>
      <c r="H63" s="1" t="s">
        <v>369</v>
      </c>
      <c r="J63" s="92">
        <f t="shared" ref="J63:J116" si="32">E63</f>
        <v>4.1666666666666664E-2</v>
      </c>
      <c r="K63" s="33" t="str">
        <f t="shared" si="30"/>
        <v/>
      </c>
      <c r="L63" s="92">
        <f t="shared" si="0"/>
        <v>0</v>
      </c>
      <c r="M63" s="92">
        <f t="shared" si="1"/>
        <v>0</v>
      </c>
      <c r="N63" s="92">
        <f t="shared" si="2"/>
        <v>1</v>
      </c>
      <c r="O63" s="92">
        <f t="shared" ref="O63:O116" si="33">I63</f>
        <v>0</v>
      </c>
      <c r="P63" s="92">
        <f t="shared" ref="P63:P116" si="34">J63</f>
        <v>4.1666666666666664E-2</v>
      </c>
      <c r="Q63" s="92">
        <f t="shared" ref="Q63:Q116" si="35">L63*3+M63*1</f>
        <v>0</v>
      </c>
      <c r="R63" s="33">
        <f t="shared" si="6"/>
        <v>-3</v>
      </c>
      <c r="T63" s="99" t="str">
        <f t="shared" ref="T63:T126" si="36">C63</f>
        <v>Třebětice</v>
      </c>
      <c r="U63" s="102">
        <f t="shared" ref="U63:U116" si="37">J63</f>
        <v>4.1666666666666664E-2</v>
      </c>
      <c r="V63" s="102">
        <f t="shared" ref="V63:V116" si="38">I63</f>
        <v>0</v>
      </c>
      <c r="W63" s="101" t="str">
        <f t="shared" si="31"/>
        <v/>
      </c>
      <c r="X63" s="102">
        <f t="shared" si="10"/>
        <v>1</v>
      </c>
      <c r="Y63" s="102">
        <f t="shared" si="11"/>
        <v>0</v>
      </c>
      <c r="Z63" s="102">
        <f t="shared" si="12"/>
        <v>0</v>
      </c>
      <c r="AA63" s="102">
        <f t="shared" ref="AA63:AA116" si="39">U63</f>
        <v>4.1666666666666664E-2</v>
      </c>
      <c r="AB63" s="102">
        <f t="shared" ref="AB63:AB116" si="40">V63</f>
        <v>0</v>
      </c>
      <c r="AC63" s="102">
        <f t="shared" ref="AC63:AC116" si="41">X63*3+Y63*1</f>
        <v>3</v>
      </c>
      <c r="AD63" s="100">
        <f t="shared" si="16"/>
        <v>3</v>
      </c>
      <c r="AH63" s="3"/>
      <c r="AI63" s="3"/>
    </row>
    <row r="64" spans="2:35">
      <c r="D64" s="1"/>
      <c r="E64" s="1"/>
      <c r="J64" s="92">
        <f t="shared" si="32"/>
        <v>0</v>
      </c>
      <c r="K64" s="33" t="str">
        <f t="shared" si="30"/>
        <v/>
      </c>
      <c r="L64" s="92">
        <f t="shared" si="0"/>
        <v>0</v>
      </c>
      <c r="M64" s="92">
        <f t="shared" si="1"/>
        <v>1</v>
      </c>
      <c r="N64" s="92">
        <f t="shared" si="2"/>
        <v>0</v>
      </c>
      <c r="O64" s="92">
        <f t="shared" si="33"/>
        <v>0</v>
      </c>
      <c r="P64" s="92">
        <f t="shared" si="34"/>
        <v>0</v>
      </c>
      <c r="Q64" s="92">
        <f t="shared" si="35"/>
        <v>1</v>
      </c>
      <c r="R64" s="33">
        <f t="shared" si="6"/>
        <v>-2</v>
      </c>
      <c r="T64" s="99">
        <f t="shared" si="36"/>
        <v>0</v>
      </c>
      <c r="U64" s="102">
        <f t="shared" si="37"/>
        <v>0</v>
      </c>
      <c r="V64" s="102">
        <f t="shared" si="38"/>
        <v>0</v>
      </c>
      <c r="W64" s="101" t="str">
        <f t="shared" si="31"/>
        <v/>
      </c>
      <c r="X64" s="102">
        <f t="shared" si="10"/>
        <v>0</v>
      </c>
      <c r="Y64" s="102">
        <f t="shared" si="11"/>
        <v>1</v>
      </c>
      <c r="Z64" s="102">
        <f t="shared" si="12"/>
        <v>0</v>
      </c>
      <c r="AA64" s="102">
        <f t="shared" si="39"/>
        <v>0</v>
      </c>
      <c r="AB64" s="102">
        <f t="shared" si="40"/>
        <v>0</v>
      </c>
      <c r="AC64" s="102">
        <f t="shared" si="41"/>
        <v>1</v>
      </c>
      <c r="AD64" s="100">
        <f t="shared" si="16"/>
        <v>1</v>
      </c>
      <c r="AH64" s="3"/>
      <c r="AI64" s="3"/>
    </row>
    <row r="65" spans="2:35">
      <c r="D65" s="1"/>
      <c r="E65" s="1"/>
      <c r="H65" s="1" t="s">
        <v>370</v>
      </c>
      <c r="J65" s="92">
        <f t="shared" si="32"/>
        <v>0</v>
      </c>
      <c r="K65" s="33" t="str">
        <f t="shared" si="30"/>
        <v/>
      </c>
      <c r="L65" s="92">
        <f t="shared" si="0"/>
        <v>0</v>
      </c>
      <c r="M65" s="92">
        <f t="shared" si="1"/>
        <v>1</v>
      </c>
      <c r="N65" s="92">
        <f t="shared" si="2"/>
        <v>0</v>
      </c>
      <c r="O65" s="92">
        <f t="shared" si="33"/>
        <v>0</v>
      </c>
      <c r="P65" s="92">
        <f t="shared" si="34"/>
        <v>0</v>
      </c>
      <c r="Q65" s="92">
        <f t="shared" si="35"/>
        <v>1</v>
      </c>
      <c r="R65" s="33">
        <f t="shared" si="6"/>
        <v>-2</v>
      </c>
      <c r="T65" s="99">
        <f t="shared" si="36"/>
        <v>0</v>
      </c>
      <c r="U65" s="102">
        <f t="shared" si="37"/>
        <v>0</v>
      </c>
      <c r="V65" s="102">
        <f t="shared" si="38"/>
        <v>0</v>
      </c>
      <c r="W65" s="101" t="str">
        <f t="shared" si="31"/>
        <v/>
      </c>
      <c r="X65" s="102">
        <f t="shared" si="10"/>
        <v>0</v>
      </c>
      <c r="Y65" s="102">
        <f t="shared" si="11"/>
        <v>1</v>
      </c>
      <c r="Z65" s="102">
        <f t="shared" si="12"/>
        <v>0</v>
      </c>
      <c r="AA65" s="102">
        <f t="shared" si="39"/>
        <v>0</v>
      </c>
      <c r="AB65" s="102">
        <f t="shared" si="40"/>
        <v>0</v>
      </c>
      <c r="AC65" s="102">
        <f t="shared" si="41"/>
        <v>1</v>
      </c>
      <c r="AD65" s="100">
        <f t="shared" si="16"/>
        <v>1</v>
      </c>
      <c r="AH65" s="3"/>
      <c r="AI65" s="3"/>
    </row>
    <row r="66" spans="2:35">
      <c r="B66" s="1" t="s">
        <v>92</v>
      </c>
      <c r="C66" s="1" t="s">
        <v>299</v>
      </c>
      <c r="D66" s="1" t="s">
        <v>53</v>
      </c>
      <c r="E66" s="353">
        <v>0.16805555555555554</v>
      </c>
      <c r="J66" s="92">
        <f t="shared" si="32"/>
        <v>0.16805555555555554</v>
      </c>
      <c r="K66" s="33" t="str">
        <f t="shared" si="30"/>
        <v/>
      </c>
      <c r="L66" s="92">
        <f t="shared" si="0"/>
        <v>0</v>
      </c>
      <c r="M66" s="92">
        <f t="shared" si="1"/>
        <v>0</v>
      </c>
      <c r="N66" s="92">
        <f t="shared" si="2"/>
        <v>1</v>
      </c>
      <c r="O66" s="92">
        <f t="shared" si="33"/>
        <v>0</v>
      </c>
      <c r="P66" s="92">
        <f t="shared" si="34"/>
        <v>0.16805555555555554</v>
      </c>
      <c r="Q66" s="92">
        <f t="shared" si="35"/>
        <v>0</v>
      </c>
      <c r="R66" s="33">
        <f t="shared" si="6"/>
        <v>-3</v>
      </c>
      <c r="T66" s="99" t="str">
        <f t="shared" si="36"/>
        <v>Slavonice</v>
      </c>
      <c r="U66" s="102">
        <f t="shared" si="37"/>
        <v>0.16805555555555554</v>
      </c>
      <c r="V66" s="102">
        <f t="shared" si="38"/>
        <v>0</v>
      </c>
      <c r="W66" s="101" t="str">
        <f t="shared" si="31"/>
        <v/>
      </c>
      <c r="X66" s="102">
        <f t="shared" si="10"/>
        <v>1</v>
      </c>
      <c r="Y66" s="102">
        <f t="shared" si="11"/>
        <v>0</v>
      </c>
      <c r="Z66" s="102">
        <f t="shared" si="12"/>
        <v>0</v>
      </c>
      <c r="AA66" s="102">
        <f t="shared" si="39"/>
        <v>0.16805555555555554</v>
      </c>
      <c r="AB66" s="102">
        <f t="shared" si="40"/>
        <v>0</v>
      </c>
      <c r="AC66" s="102">
        <f t="shared" si="41"/>
        <v>3</v>
      </c>
      <c r="AD66" s="100">
        <f t="shared" si="16"/>
        <v>3</v>
      </c>
      <c r="AH66" s="3"/>
      <c r="AI66" s="3"/>
    </row>
    <row r="67" spans="2:35">
      <c r="D67" s="1"/>
      <c r="E67" s="1"/>
      <c r="H67" s="1" t="s">
        <v>371</v>
      </c>
      <c r="J67" s="92">
        <f t="shared" si="32"/>
        <v>0</v>
      </c>
      <c r="K67" s="33" t="str">
        <f t="shared" si="30"/>
        <v/>
      </c>
      <c r="L67" s="92">
        <f t="shared" si="0"/>
        <v>0</v>
      </c>
      <c r="M67" s="92">
        <f t="shared" si="1"/>
        <v>1</v>
      </c>
      <c r="N67" s="92">
        <f t="shared" si="2"/>
        <v>0</v>
      </c>
      <c r="O67" s="92">
        <f t="shared" si="33"/>
        <v>0</v>
      </c>
      <c r="P67" s="92">
        <f t="shared" si="34"/>
        <v>0</v>
      </c>
      <c r="Q67" s="92">
        <f t="shared" si="35"/>
        <v>1</v>
      </c>
      <c r="R67" s="33">
        <f t="shared" si="6"/>
        <v>-2</v>
      </c>
      <c r="T67" s="99">
        <f t="shared" si="36"/>
        <v>0</v>
      </c>
      <c r="U67" s="102">
        <f t="shared" si="37"/>
        <v>0</v>
      </c>
      <c r="V67" s="102">
        <f t="shared" si="38"/>
        <v>0</v>
      </c>
      <c r="W67" s="101" t="str">
        <f t="shared" si="31"/>
        <v/>
      </c>
      <c r="X67" s="102">
        <f t="shared" si="10"/>
        <v>0</v>
      </c>
      <c r="Y67" s="102">
        <f t="shared" si="11"/>
        <v>1</v>
      </c>
      <c r="Z67" s="102">
        <f t="shared" si="12"/>
        <v>0</v>
      </c>
      <c r="AA67" s="102">
        <f t="shared" si="39"/>
        <v>0</v>
      </c>
      <c r="AB67" s="102">
        <f t="shared" si="40"/>
        <v>0</v>
      </c>
      <c r="AC67" s="102">
        <f t="shared" si="41"/>
        <v>1</v>
      </c>
      <c r="AD67" s="100">
        <f t="shared" si="16"/>
        <v>1</v>
      </c>
      <c r="AH67" s="3"/>
      <c r="AI67" s="3"/>
    </row>
    <row r="68" spans="2:35">
      <c r="D68" s="1"/>
      <c r="E68" s="1"/>
      <c r="J68" s="92">
        <f t="shared" si="32"/>
        <v>0</v>
      </c>
      <c r="K68" s="33" t="str">
        <f t="shared" si="30"/>
        <v/>
      </c>
      <c r="L68" s="92">
        <f t="shared" si="0"/>
        <v>0</v>
      </c>
      <c r="M68" s="92">
        <f t="shared" si="1"/>
        <v>1</v>
      </c>
      <c r="N68" s="92">
        <f t="shared" si="2"/>
        <v>0</v>
      </c>
      <c r="O68" s="92">
        <f t="shared" si="33"/>
        <v>0</v>
      </c>
      <c r="P68" s="92">
        <f t="shared" si="34"/>
        <v>0</v>
      </c>
      <c r="Q68" s="92">
        <f t="shared" si="35"/>
        <v>1</v>
      </c>
      <c r="R68" s="33">
        <f t="shared" si="6"/>
        <v>-2</v>
      </c>
      <c r="T68" s="99">
        <f t="shared" si="36"/>
        <v>0</v>
      </c>
      <c r="U68" s="102">
        <f t="shared" si="37"/>
        <v>0</v>
      </c>
      <c r="V68" s="102">
        <f t="shared" si="38"/>
        <v>0</v>
      </c>
      <c r="W68" s="101" t="str">
        <f t="shared" si="31"/>
        <v/>
      </c>
      <c r="X68" s="102">
        <f t="shared" si="10"/>
        <v>0</v>
      </c>
      <c r="Y68" s="102">
        <f t="shared" si="11"/>
        <v>1</v>
      </c>
      <c r="Z68" s="102">
        <f t="shared" si="12"/>
        <v>0</v>
      </c>
      <c r="AA68" s="102">
        <f t="shared" si="39"/>
        <v>0</v>
      </c>
      <c r="AB68" s="102">
        <f t="shared" si="40"/>
        <v>0</v>
      </c>
      <c r="AC68" s="102">
        <f t="shared" si="41"/>
        <v>1</v>
      </c>
      <c r="AD68" s="100">
        <f t="shared" si="16"/>
        <v>1</v>
      </c>
      <c r="AH68" s="3"/>
      <c r="AI68" s="3"/>
    </row>
    <row r="69" spans="2:35">
      <c r="B69" s="1" t="s">
        <v>93</v>
      </c>
      <c r="C69" s="1" t="s">
        <v>52</v>
      </c>
      <c r="D69" s="1" t="s">
        <v>6</v>
      </c>
      <c r="E69" s="353">
        <v>8.4722222222222213E-2</v>
      </c>
      <c r="H69" s="1" t="s">
        <v>335</v>
      </c>
      <c r="J69" s="92">
        <f t="shared" si="32"/>
        <v>8.4722222222222213E-2</v>
      </c>
      <c r="K69" s="33" t="str">
        <f t="shared" si="30"/>
        <v/>
      </c>
      <c r="L69" s="92">
        <f t="shared" si="0"/>
        <v>0</v>
      </c>
      <c r="M69" s="92">
        <f t="shared" si="1"/>
        <v>0</v>
      </c>
      <c r="N69" s="92">
        <f t="shared" si="2"/>
        <v>1</v>
      </c>
      <c r="O69" s="92">
        <f t="shared" si="33"/>
        <v>0</v>
      </c>
      <c r="P69" s="92">
        <f t="shared" si="34"/>
        <v>8.4722222222222213E-2</v>
      </c>
      <c r="Q69" s="92">
        <f t="shared" si="35"/>
        <v>0</v>
      </c>
      <c r="R69" s="33">
        <f t="shared" si="6"/>
        <v>-3</v>
      </c>
      <c r="T69" s="99" t="str">
        <f t="shared" si="36"/>
        <v>Lišov</v>
      </c>
      <c r="U69" s="102">
        <f t="shared" si="37"/>
        <v>8.4722222222222213E-2</v>
      </c>
      <c r="V69" s="102">
        <f t="shared" si="38"/>
        <v>0</v>
      </c>
      <c r="W69" s="101" t="str">
        <f t="shared" si="31"/>
        <v/>
      </c>
      <c r="X69" s="102">
        <f t="shared" si="10"/>
        <v>1</v>
      </c>
      <c r="Y69" s="102">
        <f t="shared" si="11"/>
        <v>0</v>
      </c>
      <c r="Z69" s="102">
        <f t="shared" si="12"/>
        <v>0</v>
      </c>
      <c r="AA69" s="102">
        <f t="shared" si="39"/>
        <v>8.4722222222222213E-2</v>
      </c>
      <c r="AB69" s="102">
        <f t="shared" si="40"/>
        <v>0</v>
      </c>
      <c r="AC69" s="102">
        <f t="shared" si="41"/>
        <v>3</v>
      </c>
      <c r="AD69" s="100">
        <f t="shared" si="16"/>
        <v>3</v>
      </c>
      <c r="AH69" s="3"/>
      <c r="AI69" s="3"/>
    </row>
    <row r="70" spans="2:35">
      <c r="D70" s="1"/>
      <c r="E70" s="1"/>
      <c r="J70" s="92">
        <f t="shared" si="32"/>
        <v>0</v>
      </c>
      <c r="K70" s="33" t="str">
        <f t="shared" si="30"/>
        <v/>
      </c>
      <c r="L70" s="92">
        <f t="shared" si="0"/>
        <v>0</v>
      </c>
      <c r="M70" s="92">
        <f t="shared" si="1"/>
        <v>1</v>
      </c>
      <c r="N70" s="92">
        <f t="shared" si="2"/>
        <v>0</v>
      </c>
      <c r="O70" s="92">
        <f t="shared" si="33"/>
        <v>0</v>
      </c>
      <c r="P70" s="92">
        <f t="shared" si="34"/>
        <v>0</v>
      </c>
      <c r="Q70" s="92">
        <f t="shared" si="35"/>
        <v>1</v>
      </c>
      <c r="R70" s="33">
        <f t="shared" si="6"/>
        <v>-2</v>
      </c>
      <c r="T70" s="99">
        <f t="shared" si="36"/>
        <v>0</v>
      </c>
      <c r="U70" s="102">
        <f t="shared" si="37"/>
        <v>0</v>
      </c>
      <c r="V70" s="102">
        <f t="shared" si="38"/>
        <v>0</v>
      </c>
      <c r="W70" s="101" t="str">
        <f t="shared" si="31"/>
        <v/>
      </c>
      <c r="X70" s="102">
        <f t="shared" si="10"/>
        <v>0</v>
      </c>
      <c r="Y70" s="102">
        <f t="shared" si="11"/>
        <v>1</v>
      </c>
      <c r="Z70" s="102">
        <f t="shared" si="12"/>
        <v>0</v>
      </c>
      <c r="AA70" s="102">
        <f t="shared" si="39"/>
        <v>0</v>
      </c>
      <c r="AB70" s="102">
        <f t="shared" si="40"/>
        <v>0</v>
      </c>
      <c r="AC70" s="102">
        <f t="shared" si="41"/>
        <v>1</v>
      </c>
      <c r="AD70" s="100">
        <f t="shared" si="16"/>
        <v>1</v>
      </c>
      <c r="AH70" s="3"/>
      <c r="AI70" s="3"/>
    </row>
    <row r="71" spans="2:35">
      <c r="D71" s="1"/>
      <c r="E71" s="1"/>
      <c r="J71" s="92">
        <f t="shared" si="32"/>
        <v>0</v>
      </c>
      <c r="K71" s="33" t="str">
        <f t="shared" si="30"/>
        <v/>
      </c>
      <c r="L71" s="92">
        <f t="shared" si="0"/>
        <v>0</v>
      </c>
      <c r="M71" s="92">
        <f t="shared" si="1"/>
        <v>1</v>
      </c>
      <c r="N71" s="92">
        <f t="shared" si="2"/>
        <v>0</v>
      </c>
      <c r="O71" s="92">
        <f t="shared" si="33"/>
        <v>0</v>
      </c>
      <c r="P71" s="92">
        <f t="shared" si="34"/>
        <v>0</v>
      </c>
      <c r="Q71" s="92">
        <f t="shared" si="35"/>
        <v>1</v>
      </c>
      <c r="R71" s="33">
        <f t="shared" ref="R71:R134" si="42">(IF(I71&gt;J71,0,0)+IF(I71=J71,-2,0)+IF(I71&lt;J71,-3,0))</f>
        <v>-2</v>
      </c>
      <c r="T71" s="99">
        <f t="shared" si="36"/>
        <v>0</v>
      </c>
      <c r="U71" s="102">
        <f t="shared" si="37"/>
        <v>0</v>
      </c>
      <c r="V71" s="102">
        <f t="shared" si="38"/>
        <v>0</v>
      </c>
      <c r="W71" s="101" t="str">
        <f t="shared" si="31"/>
        <v/>
      </c>
      <c r="X71" s="102">
        <f t="shared" si="10"/>
        <v>0</v>
      </c>
      <c r="Y71" s="102">
        <f t="shared" si="11"/>
        <v>1</v>
      </c>
      <c r="Z71" s="102">
        <f t="shared" si="12"/>
        <v>0</v>
      </c>
      <c r="AA71" s="102">
        <f t="shared" si="39"/>
        <v>0</v>
      </c>
      <c r="AB71" s="102">
        <f t="shared" si="40"/>
        <v>0</v>
      </c>
      <c r="AC71" s="102">
        <f t="shared" si="41"/>
        <v>1</v>
      </c>
      <c r="AD71" s="100">
        <f t="shared" ref="AD71:AD134" si="43">(IF(U71&gt;V71,3,0)+IF(U71=V71,1,0)+IF(U71&lt;V71,0,0))</f>
        <v>1</v>
      </c>
      <c r="AH71" s="3"/>
      <c r="AI71" s="3"/>
    </row>
    <row r="72" spans="2:35">
      <c r="B72" s="1" t="s">
        <v>94</v>
      </c>
      <c r="C72" s="1" t="s">
        <v>301</v>
      </c>
      <c r="D72" s="1" t="s">
        <v>300</v>
      </c>
      <c r="E72" s="353">
        <v>0.25138888888888888</v>
      </c>
      <c r="H72" s="354">
        <v>42177</v>
      </c>
      <c r="I72" s="33" t="s">
        <v>372</v>
      </c>
      <c r="J72" s="92">
        <f t="shared" si="32"/>
        <v>0.25138888888888888</v>
      </c>
      <c r="K72" s="33" t="str">
        <f t="shared" si="30"/>
        <v/>
      </c>
      <c r="L72" s="92">
        <f t="shared" si="0"/>
        <v>1</v>
      </c>
      <c r="M72" s="92">
        <f t="shared" si="1"/>
        <v>0</v>
      </c>
      <c r="N72" s="92">
        <f t="shared" si="2"/>
        <v>0</v>
      </c>
      <c r="O72" s="92" t="str">
        <f t="shared" si="33"/>
        <v>Usnesení z VH KFS ze dne 22.2.2015</v>
      </c>
      <c r="P72" s="92">
        <f t="shared" si="34"/>
        <v>0.25138888888888888</v>
      </c>
      <c r="Q72" s="92">
        <f t="shared" si="35"/>
        <v>3</v>
      </c>
      <c r="R72" s="33">
        <f t="shared" si="42"/>
        <v>0</v>
      </c>
      <c r="T72" s="99" t="str">
        <f t="shared" si="36"/>
        <v>Ševětín</v>
      </c>
      <c r="U72" s="102">
        <f t="shared" si="37"/>
        <v>0.25138888888888888</v>
      </c>
      <c r="V72" s="102" t="str">
        <f t="shared" si="38"/>
        <v>Usnesení z VH KFS ze dne 22.2.2015</v>
      </c>
      <c r="W72" s="101" t="str">
        <f t="shared" si="31"/>
        <v/>
      </c>
      <c r="X72" s="102">
        <f t="shared" si="10"/>
        <v>0</v>
      </c>
      <c r="Y72" s="102">
        <f t="shared" si="11"/>
        <v>0</v>
      </c>
      <c r="Z72" s="102">
        <f t="shared" si="12"/>
        <v>1</v>
      </c>
      <c r="AA72" s="102">
        <f t="shared" si="39"/>
        <v>0.25138888888888888</v>
      </c>
      <c r="AB72" s="102" t="str">
        <f t="shared" si="40"/>
        <v>Usnesení z VH KFS ze dne 22.2.2015</v>
      </c>
      <c r="AC72" s="102">
        <f t="shared" si="41"/>
        <v>0</v>
      </c>
      <c r="AD72" s="100">
        <f t="shared" si="43"/>
        <v>0</v>
      </c>
      <c r="AH72" s="3"/>
      <c r="AI72" s="3"/>
    </row>
    <row r="73" spans="2:35">
      <c r="D73" s="1"/>
      <c r="E73" s="1"/>
      <c r="J73" s="92">
        <f t="shared" si="32"/>
        <v>0</v>
      </c>
      <c r="K73" s="33" t="str">
        <f t="shared" si="30"/>
        <v/>
      </c>
      <c r="L73" s="92">
        <f t="shared" si="0"/>
        <v>0</v>
      </c>
      <c r="M73" s="92">
        <f t="shared" si="1"/>
        <v>1</v>
      </c>
      <c r="N73" s="92">
        <f t="shared" si="2"/>
        <v>0</v>
      </c>
      <c r="O73" s="92">
        <f t="shared" si="33"/>
        <v>0</v>
      </c>
      <c r="P73" s="92">
        <f t="shared" si="34"/>
        <v>0</v>
      </c>
      <c r="Q73" s="92">
        <f t="shared" si="35"/>
        <v>1</v>
      </c>
      <c r="R73" s="33">
        <f t="shared" si="42"/>
        <v>-2</v>
      </c>
      <c r="T73" s="99">
        <f t="shared" si="36"/>
        <v>0</v>
      </c>
      <c r="U73" s="102">
        <f t="shared" si="37"/>
        <v>0</v>
      </c>
      <c r="V73" s="102">
        <f t="shared" si="38"/>
        <v>0</v>
      </c>
      <c r="W73" s="101" t="str">
        <f t="shared" si="31"/>
        <v/>
      </c>
      <c r="X73" s="102">
        <f t="shared" si="10"/>
        <v>0</v>
      </c>
      <c r="Y73" s="102">
        <f t="shared" si="11"/>
        <v>1</v>
      </c>
      <c r="Z73" s="102">
        <f t="shared" si="12"/>
        <v>0</v>
      </c>
      <c r="AA73" s="102">
        <f t="shared" si="39"/>
        <v>0</v>
      </c>
      <c r="AB73" s="102">
        <f t="shared" si="40"/>
        <v>0</v>
      </c>
      <c r="AC73" s="102">
        <f t="shared" si="41"/>
        <v>1</v>
      </c>
      <c r="AD73" s="100">
        <f t="shared" si="43"/>
        <v>1</v>
      </c>
      <c r="AH73" s="3"/>
      <c r="AI73" s="3"/>
    </row>
    <row r="74" spans="2:35">
      <c r="D74" s="1"/>
      <c r="E74" s="1"/>
      <c r="H74" s="354">
        <v>41820</v>
      </c>
      <c r="I74" s="33" t="s">
        <v>373</v>
      </c>
      <c r="J74" s="92">
        <f t="shared" si="32"/>
        <v>0</v>
      </c>
      <c r="K74" s="33" t="str">
        <f t="shared" si="30"/>
        <v/>
      </c>
      <c r="L74" s="92">
        <f t="shared" si="0"/>
        <v>1</v>
      </c>
      <c r="M74" s="92">
        <f t="shared" si="1"/>
        <v>0</v>
      </c>
      <c r="N74" s="92">
        <f t="shared" si="2"/>
        <v>0</v>
      </c>
      <c r="O74" s="92" t="str">
        <f t="shared" si="33"/>
        <v>Nadační fond na podporu fotbalové mládeže Jč.kraje</v>
      </c>
      <c r="P74" s="92">
        <f t="shared" si="34"/>
        <v>0</v>
      </c>
      <c r="Q74" s="92">
        <f t="shared" si="35"/>
        <v>3</v>
      </c>
      <c r="R74" s="33">
        <f t="shared" si="42"/>
        <v>0</v>
      </c>
      <c r="T74" s="99">
        <f t="shared" si="36"/>
        <v>0</v>
      </c>
      <c r="U74" s="102">
        <f t="shared" si="37"/>
        <v>0</v>
      </c>
      <c r="V74" s="102" t="str">
        <f t="shared" si="38"/>
        <v>Nadační fond na podporu fotbalové mládeže Jč.kraje</v>
      </c>
      <c r="W74" s="101" t="str">
        <f t="shared" si="31"/>
        <v/>
      </c>
      <c r="X74" s="102">
        <f t="shared" si="10"/>
        <v>0</v>
      </c>
      <c r="Y74" s="102">
        <f t="shared" si="11"/>
        <v>0</v>
      </c>
      <c r="Z74" s="102">
        <f t="shared" si="12"/>
        <v>1</v>
      </c>
      <c r="AA74" s="102">
        <f t="shared" si="39"/>
        <v>0</v>
      </c>
      <c r="AB74" s="102" t="str">
        <f t="shared" si="40"/>
        <v>Nadační fond na podporu fotbalové mládeže Jč.kraje</v>
      </c>
      <c r="AC74" s="102">
        <f t="shared" si="41"/>
        <v>0</v>
      </c>
      <c r="AD74" s="100">
        <f t="shared" si="43"/>
        <v>0</v>
      </c>
      <c r="AH74" s="3"/>
      <c r="AI74" s="3"/>
    </row>
    <row r="75" spans="2:35">
      <c r="B75" s="1" t="s">
        <v>95</v>
      </c>
      <c r="C75" s="1" t="s">
        <v>55</v>
      </c>
      <c r="D75" s="1" t="s">
        <v>7</v>
      </c>
      <c r="E75" s="353">
        <v>4.2361111111111106E-2</v>
      </c>
      <c r="J75" s="92">
        <f t="shared" si="32"/>
        <v>4.2361111111111106E-2</v>
      </c>
      <c r="K75" s="33" t="str">
        <f t="shared" si="30"/>
        <v/>
      </c>
      <c r="L75" s="92">
        <f t="shared" si="0"/>
        <v>0</v>
      </c>
      <c r="M75" s="92">
        <f t="shared" si="1"/>
        <v>0</v>
      </c>
      <c r="N75" s="92">
        <f t="shared" si="2"/>
        <v>1</v>
      </c>
      <c r="O75" s="92">
        <f t="shared" si="33"/>
        <v>0</v>
      </c>
      <c r="P75" s="92">
        <f t="shared" si="34"/>
        <v>4.2361111111111106E-2</v>
      </c>
      <c r="Q75" s="92">
        <f t="shared" si="35"/>
        <v>0</v>
      </c>
      <c r="R75" s="33">
        <f t="shared" si="42"/>
        <v>-3</v>
      </c>
      <c r="T75" s="99" t="str">
        <f t="shared" si="36"/>
        <v>D.Bukovsko</v>
      </c>
      <c r="U75" s="102">
        <f t="shared" si="37"/>
        <v>4.2361111111111106E-2</v>
      </c>
      <c r="V75" s="102">
        <f t="shared" si="38"/>
        <v>0</v>
      </c>
      <c r="W75" s="101" t="str">
        <f t="shared" si="31"/>
        <v/>
      </c>
      <c r="X75" s="102">
        <f t="shared" si="10"/>
        <v>1</v>
      </c>
      <c r="Y75" s="102">
        <f t="shared" si="11"/>
        <v>0</v>
      </c>
      <c r="Z75" s="102">
        <f t="shared" si="12"/>
        <v>0</v>
      </c>
      <c r="AA75" s="102">
        <f t="shared" si="39"/>
        <v>4.2361111111111106E-2</v>
      </c>
      <c r="AB75" s="102">
        <f t="shared" si="40"/>
        <v>0</v>
      </c>
      <c r="AC75" s="102">
        <f t="shared" si="41"/>
        <v>3</v>
      </c>
      <c r="AD75" s="100">
        <f t="shared" si="43"/>
        <v>3</v>
      </c>
      <c r="AH75" s="3"/>
      <c r="AI75" s="3"/>
    </row>
    <row r="76" spans="2:35">
      <c r="D76" s="1"/>
      <c r="E76" s="1"/>
      <c r="H76" s="354">
        <v>41359</v>
      </c>
      <c r="I76" s="33" t="s">
        <v>374</v>
      </c>
      <c r="J76" s="92">
        <f t="shared" si="32"/>
        <v>0</v>
      </c>
      <c r="K76" s="33" t="str">
        <f t="shared" si="30"/>
        <v/>
      </c>
      <c r="L76" s="92">
        <f t="shared" si="0"/>
        <v>1</v>
      </c>
      <c r="M76" s="92">
        <f t="shared" si="1"/>
        <v>0</v>
      </c>
      <c r="N76" s="92">
        <f t="shared" si="2"/>
        <v>0</v>
      </c>
      <c r="O76" s="92" t="str">
        <f t="shared" si="33"/>
        <v>Usnesení z VH KFS ze dne 23.3.2013</v>
      </c>
      <c r="P76" s="92">
        <f t="shared" si="34"/>
        <v>0</v>
      </c>
      <c r="Q76" s="92">
        <f t="shared" si="35"/>
        <v>3</v>
      </c>
      <c r="R76" s="33">
        <f t="shared" si="42"/>
        <v>0</v>
      </c>
      <c r="T76" s="99">
        <f t="shared" si="36"/>
        <v>0</v>
      </c>
      <c r="U76" s="102">
        <f t="shared" si="37"/>
        <v>0</v>
      </c>
      <c r="V76" s="102" t="str">
        <f t="shared" si="38"/>
        <v>Usnesení z VH KFS ze dne 23.3.2013</v>
      </c>
      <c r="W76" s="101" t="str">
        <f t="shared" si="31"/>
        <v/>
      </c>
      <c r="X76" s="102">
        <f t="shared" si="10"/>
        <v>0</v>
      </c>
      <c r="Y76" s="102">
        <f t="shared" si="11"/>
        <v>0</v>
      </c>
      <c r="Z76" s="102">
        <f t="shared" si="12"/>
        <v>1</v>
      </c>
      <c r="AA76" s="102">
        <f t="shared" si="39"/>
        <v>0</v>
      </c>
      <c r="AB76" s="102" t="str">
        <f t="shared" si="40"/>
        <v>Usnesení z VH KFS ze dne 23.3.2013</v>
      </c>
      <c r="AC76" s="102">
        <f t="shared" si="41"/>
        <v>0</v>
      </c>
      <c r="AD76" s="100">
        <f t="shared" si="43"/>
        <v>0</v>
      </c>
      <c r="AH76" s="3"/>
      <c r="AI76" s="3"/>
    </row>
    <row r="77" spans="2:35">
      <c r="D77" s="1"/>
      <c r="E77" s="1"/>
      <c r="J77" s="92">
        <f t="shared" si="32"/>
        <v>0</v>
      </c>
      <c r="K77" s="33" t="str">
        <f t="shared" si="30"/>
        <v/>
      </c>
      <c r="L77" s="92">
        <f t="shared" si="0"/>
        <v>0</v>
      </c>
      <c r="M77" s="92">
        <f t="shared" si="1"/>
        <v>1</v>
      </c>
      <c r="N77" s="92">
        <f t="shared" si="2"/>
        <v>0</v>
      </c>
      <c r="O77" s="92">
        <f t="shared" si="33"/>
        <v>0</v>
      </c>
      <c r="P77" s="92">
        <f t="shared" si="34"/>
        <v>0</v>
      </c>
      <c r="Q77" s="92">
        <f t="shared" si="35"/>
        <v>1</v>
      </c>
      <c r="R77" s="33">
        <f t="shared" si="42"/>
        <v>-2</v>
      </c>
      <c r="T77" s="99">
        <f t="shared" si="36"/>
        <v>0</v>
      </c>
      <c r="U77" s="102">
        <f t="shared" si="37"/>
        <v>0</v>
      </c>
      <c r="V77" s="102">
        <f t="shared" si="38"/>
        <v>0</v>
      </c>
      <c r="W77" s="101" t="str">
        <f t="shared" si="31"/>
        <v/>
      </c>
      <c r="X77" s="102">
        <f t="shared" si="10"/>
        <v>0</v>
      </c>
      <c r="Y77" s="102">
        <f t="shared" si="11"/>
        <v>1</v>
      </c>
      <c r="Z77" s="102">
        <f t="shared" si="12"/>
        <v>0</v>
      </c>
      <c r="AA77" s="102">
        <f t="shared" si="39"/>
        <v>0</v>
      </c>
      <c r="AB77" s="102">
        <f t="shared" si="40"/>
        <v>0</v>
      </c>
      <c r="AC77" s="102">
        <f t="shared" si="41"/>
        <v>1</v>
      </c>
      <c r="AD77" s="100">
        <f t="shared" si="43"/>
        <v>1</v>
      </c>
      <c r="AH77" s="3"/>
      <c r="AI77" s="3"/>
    </row>
    <row r="78" spans="2:35">
      <c r="B78" s="1" t="s">
        <v>304</v>
      </c>
      <c r="D78" s="1"/>
      <c r="E78" s="1"/>
      <c r="H78" s="1" t="s">
        <v>375</v>
      </c>
      <c r="J78" s="92">
        <f t="shared" si="32"/>
        <v>0</v>
      </c>
      <c r="K78" s="33" t="str">
        <f t="shared" si="30"/>
        <v/>
      </c>
      <c r="L78" s="92">
        <f t="shared" si="0"/>
        <v>0</v>
      </c>
      <c r="M78" s="92">
        <f t="shared" si="1"/>
        <v>1</v>
      </c>
      <c r="N78" s="92">
        <f t="shared" si="2"/>
        <v>0</v>
      </c>
      <c r="O78" s="92">
        <f t="shared" si="33"/>
        <v>0</v>
      </c>
      <c r="P78" s="92">
        <f t="shared" si="34"/>
        <v>0</v>
      </c>
      <c r="Q78" s="92">
        <f t="shared" si="35"/>
        <v>1</v>
      </c>
      <c r="R78" s="33">
        <f t="shared" si="42"/>
        <v>-2</v>
      </c>
      <c r="T78" s="99">
        <f t="shared" si="36"/>
        <v>0</v>
      </c>
      <c r="U78" s="102">
        <f t="shared" si="37"/>
        <v>0</v>
      </c>
      <c r="V78" s="102">
        <f t="shared" si="38"/>
        <v>0</v>
      </c>
      <c r="W78" s="101" t="str">
        <f t="shared" si="31"/>
        <v/>
      </c>
      <c r="X78" s="102">
        <f t="shared" si="10"/>
        <v>0</v>
      </c>
      <c r="Y78" s="102">
        <f t="shared" si="11"/>
        <v>1</v>
      </c>
      <c r="Z78" s="102">
        <f t="shared" si="12"/>
        <v>0</v>
      </c>
      <c r="AA78" s="102">
        <f t="shared" si="39"/>
        <v>0</v>
      </c>
      <c r="AB78" s="102">
        <f t="shared" si="40"/>
        <v>0</v>
      </c>
      <c r="AC78" s="102">
        <f t="shared" si="41"/>
        <v>1</v>
      </c>
      <c r="AD78" s="100">
        <f t="shared" si="43"/>
        <v>1</v>
      </c>
      <c r="AH78" s="3"/>
      <c r="AI78" s="3"/>
    </row>
    <row r="79" spans="2:35">
      <c r="B79" s="1" t="s">
        <v>2</v>
      </c>
      <c r="C79" s="1" t="s">
        <v>3</v>
      </c>
      <c r="D79" s="1" t="s">
        <v>4</v>
      </c>
      <c r="E79" s="1" t="s">
        <v>5</v>
      </c>
      <c r="F79" s="1" t="s">
        <v>293</v>
      </c>
      <c r="G79" s="1" t="s">
        <v>294</v>
      </c>
      <c r="J79" s="92" t="str">
        <f t="shared" si="32"/>
        <v>Skóre</v>
      </c>
      <c r="K79" s="33" t="str">
        <f t="shared" si="30"/>
        <v/>
      </c>
      <c r="L79" s="92">
        <f t="shared" si="0"/>
        <v>0</v>
      </c>
      <c r="M79" s="92">
        <f t="shared" si="1"/>
        <v>0</v>
      </c>
      <c r="N79" s="92">
        <f t="shared" si="2"/>
        <v>1</v>
      </c>
      <c r="O79" s="92">
        <f t="shared" si="33"/>
        <v>0</v>
      </c>
      <c r="P79" s="92" t="str">
        <f t="shared" si="34"/>
        <v>Skóre</v>
      </c>
      <c r="Q79" s="92">
        <f t="shared" si="35"/>
        <v>0</v>
      </c>
      <c r="R79" s="33">
        <f t="shared" si="42"/>
        <v>-3</v>
      </c>
      <c r="T79" s="99" t="str">
        <f t="shared" si="36"/>
        <v>Domácí</v>
      </c>
      <c r="U79" s="102" t="str">
        <f t="shared" si="37"/>
        <v>Skóre</v>
      </c>
      <c r="V79" s="102">
        <f t="shared" si="38"/>
        <v>0</v>
      </c>
      <c r="W79" s="101" t="str">
        <f t="shared" si="31"/>
        <v/>
      </c>
      <c r="X79" s="102">
        <f t="shared" si="10"/>
        <v>1</v>
      </c>
      <c r="Y79" s="102">
        <f t="shared" si="11"/>
        <v>0</v>
      </c>
      <c r="Z79" s="102">
        <f t="shared" si="12"/>
        <v>0</v>
      </c>
      <c r="AA79" s="102" t="str">
        <f t="shared" si="39"/>
        <v>Skóre</v>
      </c>
      <c r="AB79" s="102">
        <f t="shared" si="40"/>
        <v>0</v>
      </c>
      <c r="AC79" s="102">
        <f t="shared" si="41"/>
        <v>3</v>
      </c>
      <c r="AD79" s="100">
        <f t="shared" si="43"/>
        <v>3</v>
      </c>
      <c r="AH79" s="3"/>
      <c r="AI79" s="3"/>
    </row>
    <row r="80" spans="2:35">
      <c r="D80" s="1"/>
      <c r="E80" s="1"/>
      <c r="J80" s="92">
        <f t="shared" si="32"/>
        <v>0</v>
      </c>
      <c r="K80" s="33" t="str">
        <f t="shared" si="30"/>
        <v/>
      </c>
      <c r="L80" s="92">
        <f t="shared" si="0"/>
        <v>0</v>
      </c>
      <c r="M80" s="92">
        <f t="shared" si="1"/>
        <v>1</v>
      </c>
      <c r="N80" s="92">
        <f t="shared" si="2"/>
        <v>0</v>
      </c>
      <c r="O80" s="92">
        <f t="shared" si="33"/>
        <v>0</v>
      </c>
      <c r="P80" s="92">
        <f t="shared" si="34"/>
        <v>0</v>
      </c>
      <c r="Q80" s="92">
        <f t="shared" si="35"/>
        <v>1</v>
      </c>
      <c r="R80" s="33">
        <f t="shared" si="42"/>
        <v>-2</v>
      </c>
      <c r="T80" s="99">
        <f t="shared" si="36"/>
        <v>0</v>
      </c>
      <c r="U80" s="102">
        <f t="shared" si="37"/>
        <v>0</v>
      </c>
      <c r="V80" s="102">
        <f t="shared" si="38"/>
        <v>0</v>
      </c>
      <c r="W80" s="101" t="str">
        <f t="shared" si="31"/>
        <v/>
      </c>
      <c r="X80" s="102">
        <f t="shared" si="10"/>
        <v>0</v>
      </c>
      <c r="Y80" s="102">
        <f t="shared" si="11"/>
        <v>1</v>
      </c>
      <c r="Z80" s="102">
        <f t="shared" si="12"/>
        <v>0</v>
      </c>
      <c r="AA80" s="102">
        <f t="shared" si="39"/>
        <v>0</v>
      </c>
      <c r="AB80" s="102">
        <f t="shared" si="40"/>
        <v>0</v>
      </c>
      <c r="AC80" s="102">
        <f t="shared" si="41"/>
        <v>1</v>
      </c>
      <c r="AD80" s="100">
        <f t="shared" si="43"/>
        <v>1</v>
      </c>
      <c r="AH80" s="3"/>
      <c r="AI80" s="3"/>
    </row>
    <row r="81" spans="2:35">
      <c r="D81" s="1"/>
      <c r="E81" s="1"/>
      <c r="H81" s="354">
        <v>42214</v>
      </c>
      <c r="I81" s="33" t="s">
        <v>376</v>
      </c>
      <c r="J81" s="92">
        <f t="shared" si="32"/>
        <v>0</v>
      </c>
      <c r="K81" s="33" t="str">
        <f t="shared" si="30"/>
        <v/>
      </c>
      <c r="L81" s="92">
        <f t="shared" si="0"/>
        <v>1</v>
      </c>
      <c r="M81" s="92">
        <f t="shared" si="1"/>
        <v>0</v>
      </c>
      <c r="N81" s="92">
        <f t="shared" si="2"/>
        <v>0</v>
      </c>
      <c r="O81" s="92" t="str">
        <f t="shared" si="33"/>
        <v>Zápisy DK - jaro 2015</v>
      </c>
      <c r="P81" s="92">
        <f t="shared" si="34"/>
        <v>0</v>
      </c>
      <c r="Q81" s="92">
        <f t="shared" si="35"/>
        <v>3</v>
      </c>
      <c r="R81" s="33">
        <f t="shared" si="42"/>
        <v>0</v>
      </c>
      <c r="T81" s="99">
        <f t="shared" si="36"/>
        <v>0</v>
      </c>
      <c r="U81" s="102">
        <f t="shared" si="37"/>
        <v>0</v>
      </c>
      <c r="V81" s="102" t="str">
        <f t="shared" si="38"/>
        <v>Zápisy DK - jaro 2015</v>
      </c>
      <c r="W81" s="101" t="str">
        <f t="shared" si="31"/>
        <v/>
      </c>
      <c r="X81" s="102">
        <f t="shared" si="10"/>
        <v>0</v>
      </c>
      <c r="Y81" s="102">
        <f t="shared" si="11"/>
        <v>0</v>
      </c>
      <c r="Z81" s="102">
        <f t="shared" si="12"/>
        <v>1</v>
      </c>
      <c r="AA81" s="102">
        <f t="shared" si="39"/>
        <v>0</v>
      </c>
      <c r="AB81" s="102" t="str">
        <f t="shared" si="40"/>
        <v>Zápisy DK - jaro 2015</v>
      </c>
      <c r="AC81" s="102">
        <f t="shared" si="41"/>
        <v>0</v>
      </c>
      <c r="AD81" s="100">
        <f t="shared" si="43"/>
        <v>0</v>
      </c>
      <c r="AH81" s="3"/>
      <c r="AI81" s="3"/>
    </row>
    <row r="82" spans="2:35">
      <c r="B82" s="1" t="s">
        <v>96</v>
      </c>
      <c r="C82" s="1" t="s">
        <v>296</v>
      </c>
      <c r="D82" s="1" t="s">
        <v>7</v>
      </c>
      <c r="E82" s="353">
        <v>0.12638888888888888</v>
      </c>
      <c r="J82" s="92">
        <f t="shared" si="32"/>
        <v>0.12638888888888888</v>
      </c>
      <c r="K82" s="33" t="str">
        <f t="shared" si="30"/>
        <v/>
      </c>
      <c r="L82" s="92">
        <f t="shared" si="0"/>
        <v>0</v>
      </c>
      <c r="M82" s="92">
        <f t="shared" si="1"/>
        <v>0</v>
      </c>
      <c r="N82" s="92">
        <f t="shared" si="2"/>
        <v>1</v>
      </c>
      <c r="O82" s="92">
        <f t="shared" si="33"/>
        <v>0</v>
      </c>
      <c r="P82" s="92">
        <f t="shared" si="34"/>
        <v>0.12638888888888888</v>
      </c>
      <c r="Q82" s="92">
        <f t="shared" si="35"/>
        <v>0</v>
      </c>
      <c r="R82" s="33">
        <f t="shared" si="42"/>
        <v>-3</v>
      </c>
      <c r="T82" s="99" t="str">
        <f t="shared" si="36"/>
        <v>Lomnice</v>
      </c>
      <c r="U82" s="102">
        <f t="shared" si="37"/>
        <v>0.12638888888888888</v>
      </c>
      <c r="V82" s="102">
        <f t="shared" si="38"/>
        <v>0</v>
      </c>
      <c r="W82" s="101" t="str">
        <f t="shared" si="31"/>
        <v/>
      </c>
      <c r="X82" s="102">
        <f t="shared" si="10"/>
        <v>1</v>
      </c>
      <c r="Y82" s="102">
        <f t="shared" si="11"/>
        <v>0</v>
      </c>
      <c r="Z82" s="102">
        <f t="shared" si="12"/>
        <v>0</v>
      </c>
      <c r="AA82" s="102">
        <f t="shared" si="39"/>
        <v>0.12638888888888888</v>
      </c>
      <c r="AB82" s="102">
        <f t="shared" si="40"/>
        <v>0</v>
      </c>
      <c r="AC82" s="102">
        <f t="shared" si="41"/>
        <v>3</v>
      </c>
      <c r="AD82" s="100">
        <f t="shared" si="43"/>
        <v>3</v>
      </c>
      <c r="AH82" s="3"/>
      <c r="AI82" s="3"/>
    </row>
    <row r="83" spans="2:35">
      <c r="D83" s="1"/>
      <c r="E83" s="1"/>
      <c r="H83" s="354">
        <v>42048</v>
      </c>
      <c r="I83" s="33" t="s">
        <v>377</v>
      </c>
      <c r="J83" s="92">
        <f t="shared" si="32"/>
        <v>0</v>
      </c>
      <c r="K83" s="33" t="str">
        <f t="shared" si="30"/>
        <v/>
      </c>
      <c r="L83" s="92">
        <f t="shared" si="0"/>
        <v>1</v>
      </c>
      <c r="M83" s="92">
        <f t="shared" si="1"/>
        <v>0</v>
      </c>
      <c r="N83" s="92">
        <f t="shared" si="2"/>
        <v>0</v>
      </c>
      <c r="O83" s="92" t="str">
        <f t="shared" si="33"/>
        <v>Zápisy DK - podzim 2014</v>
      </c>
      <c r="P83" s="92">
        <f t="shared" si="34"/>
        <v>0</v>
      </c>
      <c r="Q83" s="92">
        <f t="shared" si="35"/>
        <v>3</v>
      </c>
      <c r="R83" s="33">
        <f t="shared" si="42"/>
        <v>0</v>
      </c>
      <c r="T83" s="99">
        <f t="shared" si="36"/>
        <v>0</v>
      </c>
      <c r="U83" s="102">
        <f t="shared" si="37"/>
        <v>0</v>
      </c>
      <c r="V83" s="102" t="str">
        <f t="shared" si="38"/>
        <v>Zápisy DK - podzim 2014</v>
      </c>
      <c r="W83" s="101" t="str">
        <f t="shared" si="31"/>
        <v/>
      </c>
      <c r="X83" s="102">
        <f t="shared" si="10"/>
        <v>0</v>
      </c>
      <c r="Y83" s="102">
        <f t="shared" si="11"/>
        <v>0</v>
      </c>
      <c r="Z83" s="102">
        <f t="shared" si="12"/>
        <v>1</v>
      </c>
      <c r="AA83" s="102">
        <f t="shared" si="39"/>
        <v>0</v>
      </c>
      <c r="AB83" s="102" t="str">
        <f t="shared" si="40"/>
        <v>Zápisy DK - podzim 2014</v>
      </c>
      <c r="AC83" s="102">
        <f t="shared" si="41"/>
        <v>0</v>
      </c>
      <c r="AD83" s="100">
        <f t="shared" si="43"/>
        <v>0</v>
      </c>
      <c r="AH83" s="3"/>
      <c r="AI83" s="3"/>
    </row>
    <row r="84" spans="2:35">
      <c r="D84" s="1"/>
      <c r="E84" s="1"/>
      <c r="J84" s="92">
        <f t="shared" si="32"/>
        <v>0</v>
      </c>
      <c r="K84" s="33" t="str">
        <f t="shared" si="30"/>
        <v/>
      </c>
      <c r="L84" s="92">
        <f t="shared" si="0"/>
        <v>0</v>
      </c>
      <c r="M84" s="92">
        <f t="shared" si="1"/>
        <v>1</v>
      </c>
      <c r="N84" s="92">
        <f t="shared" si="2"/>
        <v>0</v>
      </c>
      <c r="O84" s="92">
        <f t="shared" si="33"/>
        <v>0</v>
      </c>
      <c r="P84" s="92">
        <f t="shared" si="34"/>
        <v>0</v>
      </c>
      <c r="Q84" s="92">
        <f t="shared" si="35"/>
        <v>1</v>
      </c>
      <c r="R84" s="33">
        <f t="shared" si="42"/>
        <v>-2</v>
      </c>
      <c r="T84" s="99">
        <f t="shared" si="36"/>
        <v>0</v>
      </c>
      <c r="U84" s="102">
        <f t="shared" si="37"/>
        <v>0</v>
      </c>
      <c r="V84" s="102">
        <f t="shared" si="38"/>
        <v>0</v>
      </c>
      <c r="W84" s="101" t="str">
        <f t="shared" si="31"/>
        <v/>
      </c>
      <c r="X84" s="102">
        <f t="shared" si="10"/>
        <v>0</v>
      </c>
      <c r="Y84" s="102">
        <f t="shared" si="11"/>
        <v>1</v>
      </c>
      <c r="Z84" s="102">
        <f t="shared" si="12"/>
        <v>0</v>
      </c>
      <c r="AA84" s="102">
        <f t="shared" si="39"/>
        <v>0</v>
      </c>
      <c r="AB84" s="102">
        <f t="shared" si="40"/>
        <v>0</v>
      </c>
      <c r="AC84" s="102">
        <f t="shared" si="41"/>
        <v>1</v>
      </c>
      <c r="AD84" s="100">
        <f t="shared" si="43"/>
        <v>1</v>
      </c>
      <c r="AH84" s="3"/>
      <c r="AI84" s="3"/>
    </row>
    <row r="85" spans="2:35">
      <c r="B85" s="1" t="s">
        <v>97</v>
      </c>
      <c r="C85" s="1" t="s">
        <v>300</v>
      </c>
      <c r="D85" s="1" t="s">
        <v>55</v>
      </c>
      <c r="E85" s="353">
        <v>0.12569444444444444</v>
      </c>
      <c r="H85" s="354">
        <v>41828</v>
      </c>
      <c r="I85" s="33" t="s">
        <v>378</v>
      </c>
      <c r="J85" s="92">
        <f t="shared" si="32"/>
        <v>0.12569444444444444</v>
      </c>
      <c r="K85" s="33" t="str">
        <f t="shared" si="30"/>
        <v/>
      </c>
      <c r="L85" s="92">
        <f t="shared" si="0"/>
        <v>1</v>
      </c>
      <c r="M85" s="92">
        <f t="shared" si="1"/>
        <v>0</v>
      </c>
      <c r="N85" s="92">
        <f t="shared" si="2"/>
        <v>0</v>
      </c>
      <c r="O85" s="92" t="str">
        <f t="shared" si="33"/>
        <v>Zápisy DK - jaro 2014</v>
      </c>
      <c r="P85" s="92">
        <f t="shared" si="34"/>
        <v>0.12569444444444444</v>
      </c>
      <c r="Q85" s="92">
        <f t="shared" si="35"/>
        <v>3</v>
      </c>
      <c r="R85" s="33">
        <f t="shared" si="42"/>
        <v>0</v>
      </c>
      <c r="T85" s="99" t="str">
        <f t="shared" si="36"/>
        <v>Chlum</v>
      </c>
      <c r="U85" s="102">
        <f t="shared" si="37"/>
        <v>0.12569444444444444</v>
      </c>
      <c r="V85" s="102" t="str">
        <f t="shared" si="38"/>
        <v>Zápisy DK - jaro 2014</v>
      </c>
      <c r="W85" s="101" t="str">
        <f t="shared" si="31"/>
        <v/>
      </c>
      <c r="X85" s="102">
        <f t="shared" si="10"/>
        <v>0</v>
      </c>
      <c r="Y85" s="102">
        <f t="shared" si="11"/>
        <v>0</v>
      </c>
      <c r="Z85" s="102">
        <f t="shared" si="12"/>
        <v>1</v>
      </c>
      <c r="AA85" s="102">
        <f t="shared" si="39"/>
        <v>0.12569444444444444</v>
      </c>
      <c r="AB85" s="102" t="str">
        <f t="shared" si="40"/>
        <v>Zápisy DK - jaro 2014</v>
      </c>
      <c r="AC85" s="102">
        <f t="shared" si="41"/>
        <v>0</v>
      </c>
      <c r="AD85" s="100">
        <f t="shared" si="43"/>
        <v>0</v>
      </c>
      <c r="AH85" s="3"/>
      <c r="AI85" s="3"/>
    </row>
    <row r="86" spans="2:35">
      <c r="D86" s="1"/>
      <c r="E86" s="1"/>
      <c r="J86" s="92">
        <f t="shared" si="32"/>
        <v>0</v>
      </c>
      <c r="K86" s="33" t="str">
        <f t="shared" si="30"/>
        <v/>
      </c>
      <c r="L86" s="92">
        <f t="shared" si="0"/>
        <v>0</v>
      </c>
      <c r="M86" s="92">
        <f t="shared" si="1"/>
        <v>1</v>
      </c>
      <c r="N86" s="92">
        <f t="shared" si="2"/>
        <v>0</v>
      </c>
      <c r="O86" s="92">
        <f t="shared" si="33"/>
        <v>0</v>
      </c>
      <c r="P86" s="92">
        <f t="shared" si="34"/>
        <v>0</v>
      </c>
      <c r="Q86" s="92">
        <f t="shared" si="35"/>
        <v>1</v>
      </c>
      <c r="R86" s="33">
        <f t="shared" si="42"/>
        <v>-2</v>
      </c>
      <c r="T86" s="99">
        <f t="shared" si="36"/>
        <v>0</v>
      </c>
      <c r="U86" s="102">
        <f t="shared" si="37"/>
        <v>0</v>
      </c>
      <c r="V86" s="102">
        <f t="shared" si="38"/>
        <v>0</v>
      </c>
      <c r="W86" s="101" t="str">
        <f t="shared" si="31"/>
        <v/>
      </c>
      <c r="X86" s="102">
        <f t="shared" si="10"/>
        <v>0</v>
      </c>
      <c r="Y86" s="102">
        <f t="shared" si="11"/>
        <v>1</v>
      </c>
      <c r="Z86" s="102">
        <f t="shared" si="12"/>
        <v>0</v>
      </c>
      <c r="AA86" s="102">
        <f t="shared" si="39"/>
        <v>0</v>
      </c>
      <c r="AB86" s="102">
        <f t="shared" si="40"/>
        <v>0</v>
      </c>
      <c r="AC86" s="102">
        <f t="shared" si="41"/>
        <v>1</v>
      </c>
      <c r="AD86" s="100">
        <f t="shared" si="43"/>
        <v>1</v>
      </c>
      <c r="AH86" s="3"/>
      <c r="AI86" s="3"/>
    </row>
    <row r="87" spans="2:35">
      <c r="D87" s="1"/>
      <c r="E87" s="1"/>
      <c r="H87" s="354">
        <v>41828</v>
      </c>
      <c r="I87" s="33" t="s">
        <v>379</v>
      </c>
      <c r="J87" s="92">
        <f t="shared" si="32"/>
        <v>0</v>
      </c>
      <c r="K87" s="33" t="str">
        <f t="shared" si="30"/>
        <v/>
      </c>
      <c r="L87" s="92">
        <f t="shared" si="0"/>
        <v>1</v>
      </c>
      <c r="M87" s="92">
        <f t="shared" si="1"/>
        <v>0</v>
      </c>
      <c r="N87" s="92">
        <f t="shared" si="2"/>
        <v>0</v>
      </c>
      <c r="O87" s="92" t="str">
        <f t="shared" si="33"/>
        <v>Zápisy DK - podzim 2013</v>
      </c>
      <c r="P87" s="92">
        <f t="shared" si="34"/>
        <v>0</v>
      </c>
      <c r="Q87" s="92">
        <f t="shared" si="35"/>
        <v>3</v>
      </c>
      <c r="R87" s="33">
        <f t="shared" si="42"/>
        <v>0</v>
      </c>
      <c r="T87" s="99">
        <f t="shared" si="36"/>
        <v>0</v>
      </c>
      <c r="U87" s="102">
        <f t="shared" si="37"/>
        <v>0</v>
      </c>
      <c r="V87" s="102" t="str">
        <f t="shared" si="38"/>
        <v>Zápisy DK - podzim 2013</v>
      </c>
      <c r="W87" s="101" t="str">
        <f t="shared" si="31"/>
        <v/>
      </c>
      <c r="X87" s="102">
        <f t="shared" si="10"/>
        <v>0</v>
      </c>
      <c r="Y87" s="102">
        <f t="shared" si="11"/>
        <v>0</v>
      </c>
      <c r="Z87" s="102">
        <f t="shared" si="12"/>
        <v>1</v>
      </c>
      <c r="AA87" s="102">
        <f t="shared" si="39"/>
        <v>0</v>
      </c>
      <c r="AB87" s="102" t="str">
        <f t="shared" si="40"/>
        <v>Zápisy DK - podzim 2013</v>
      </c>
      <c r="AC87" s="102">
        <f t="shared" si="41"/>
        <v>0</v>
      </c>
      <c r="AD87" s="100">
        <f t="shared" si="43"/>
        <v>0</v>
      </c>
      <c r="AH87" s="3"/>
      <c r="AI87" s="3"/>
    </row>
    <row r="88" spans="2:35">
      <c r="B88" s="1" t="s">
        <v>98</v>
      </c>
      <c r="C88" s="1" t="s">
        <v>6</v>
      </c>
      <c r="D88" s="1" t="s">
        <v>301</v>
      </c>
      <c r="E88" s="353">
        <v>8.4027777777777771E-2</v>
      </c>
      <c r="J88" s="92">
        <f t="shared" si="32"/>
        <v>8.4027777777777771E-2</v>
      </c>
      <c r="K88" s="33" t="str">
        <f t="shared" si="30"/>
        <v/>
      </c>
      <c r="L88" s="92">
        <f t="shared" si="0"/>
        <v>0</v>
      </c>
      <c r="M88" s="92">
        <f t="shared" si="1"/>
        <v>0</v>
      </c>
      <c r="N88" s="92">
        <f t="shared" si="2"/>
        <v>1</v>
      </c>
      <c r="O88" s="92">
        <f t="shared" si="33"/>
        <v>0</v>
      </c>
      <c r="P88" s="92">
        <f t="shared" si="34"/>
        <v>8.4027777777777771E-2</v>
      </c>
      <c r="Q88" s="92">
        <f t="shared" si="35"/>
        <v>0</v>
      </c>
      <c r="R88" s="33">
        <f t="shared" si="42"/>
        <v>-3</v>
      </c>
      <c r="T88" s="99" t="str">
        <f t="shared" si="36"/>
        <v>N.Bystřice</v>
      </c>
      <c r="U88" s="102">
        <f t="shared" si="37"/>
        <v>8.4027777777777771E-2</v>
      </c>
      <c r="V88" s="102">
        <f t="shared" si="38"/>
        <v>0</v>
      </c>
      <c r="W88" s="101" t="str">
        <f t="shared" si="31"/>
        <v/>
      </c>
      <c r="X88" s="102">
        <f t="shared" si="10"/>
        <v>1</v>
      </c>
      <c r="Y88" s="102">
        <f t="shared" si="11"/>
        <v>0</v>
      </c>
      <c r="Z88" s="102">
        <f t="shared" si="12"/>
        <v>0</v>
      </c>
      <c r="AA88" s="102">
        <f t="shared" si="39"/>
        <v>8.4027777777777771E-2</v>
      </c>
      <c r="AB88" s="102">
        <f t="shared" si="40"/>
        <v>0</v>
      </c>
      <c r="AC88" s="102">
        <f t="shared" si="41"/>
        <v>3</v>
      </c>
      <c r="AD88" s="100">
        <f t="shared" si="43"/>
        <v>3</v>
      </c>
      <c r="AH88" s="3"/>
      <c r="AI88" s="3"/>
    </row>
    <row r="89" spans="2:35">
      <c r="D89" s="1"/>
      <c r="E89" s="1"/>
      <c r="H89" s="354">
        <v>41478</v>
      </c>
      <c r="I89" s="33" t="s">
        <v>380</v>
      </c>
      <c r="J89" s="92">
        <f t="shared" si="32"/>
        <v>0</v>
      </c>
      <c r="K89" s="33" t="str">
        <f t="shared" si="30"/>
        <v/>
      </c>
      <c r="L89" s="92">
        <f t="shared" si="0"/>
        <v>1</v>
      </c>
      <c r="M89" s="92">
        <f t="shared" si="1"/>
        <v>0</v>
      </c>
      <c r="N89" s="92">
        <f t="shared" si="2"/>
        <v>0</v>
      </c>
      <c r="O89" s="92" t="str">
        <f t="shared" si="33"/>
        <v>Zápisy DK - jaro 2013</v>
      </c>
      <c r="P89" s="92">
        <f t="shared" si="34"/>
        <v>0</v>
      </c>
      <c r="Q89" s="92">
        <f t="shared" si="35"/>
        <v>3</v>
      </c>
      <c r="R89" s="33">
        <f t="shared" si="42"/>
        <v>0</v>
      </c>
      <c r="T89" s="99">
        <f t="shared" si="36"/>
        <v>0</v>
      </c>
      <c r="U89" s="102">
        <f t="shared" si="37"/>
        <v>0</v>
      </c>
      <c r="V89" s="102" t="str">
        <f t="shared" si="38"/>
        <v>Zápisy DK - jaro 2013</v>
      </c>
      <c r="W89" s="101" t="str">
        <f t="shared" si="31"/>
        <v/>
      </c>
      <c r="X89" s="102">
        <f t="shared" si="10"/>
        <v>0</v>
      </c>
      <c r="Y89" s="102">
        <f t="shared" si="11"/>
        <v>0</v>
      </c>
      <c r="Z89" s="102">
        <f t="shared" si="12"/>
        <v>1</v>
      </c>
      <c r="AA89" s="102">
        <f t="shared" si="39"/>
        <v>0</v>
      </c>
      <c r="AB89" s="102" t="str">
        <f t="shared" si="40"/>
        <v>Zápisy DK - jaro 2013</v>
      </c>
      <c r="AC89" s="102">
        <f t="shared" si="41"/>
        <v>0</v>
      </c>
      <c r="AD89" s="100">
        <f t="shared" si="43"/>
        <v>0</v>
      </c>
      <c r="AH89" s="3"/>
      <c r="AI89" s="3"/>
    </row>
    <row r="90" spans="2:35">
      <c r="D90" s="1"/>
      <c r="E90" s="1"/>
      <c r="J90" s="92">
        <f t="shared" si="32"/>
        <v>0</v>
      </c>
      <c r="K90" s="33" t="str">
        <f t="shared" si="30"/>
        <v/>
      </c>
      <c r="L90" s="92">
        <f t="shared" si="0"/>
        <v>0</v>
      </c>
      <c r="M90" s="92">
        <f t="shared" si="1"/>
        <v>1</v>
      </c>
      <c r="N90" s="92">
        <f t="shared" si="2"/>
        <v>0</v>
      </c>
      <c r="O90" s="92">
        <f t="shared" si="33"/>
        <v>0</v>
      </c>
      <c r="P90" s="92">
        <f t="shared" si="34"/>
        <v>0</v>
      </c>
      <c r="Q90" s="92">
        <f t="shared" si="35"/>
        <v>1</v>
      </c>
      <c r="R90" s="33">
        <f t="shared" si="42"/>
        <v>-2</v>
      </c>
      <c r="T90" s="99">
        <f t="shared" si="36"/>
        <v>0</v>
      </c>
      <c r="U90" s="102">
        <f t="shared" si="37"/>
        <v>0</v>
      </c>
      <c r="V90" s="102">
        <f t="shared" si="38"/>
        <v>0</v>
      </c>
      <c r="W90" s="101" t="str">
        <f t="shared" si="31"/>
        <v/>
      </c>
      <c r="X90" s="102">
        <f t="shared" si="10"/>
        <v>0</v>
      </c>
      <c r="Y90" s="102">
        <f t="shared" si="11"/>
        <v>1</v>
      </c>
      <c r="Z90" s="102">
        <f t="shared" si="12"/>
        <v>0</v>
      </c>
      <c r="AA90" s="102">
        <f t="shared" si="39"/>
        <v>0</v>
      </c>
      <c r="AB90" s="102">
        <f t="shared" si="40"/>
        <v>0</v>
      </c>
      <c r="AC90" s="102">
        <f t="shared" si="41"/>
        <v>1</v>
      </c>
      <c r="AD90" s="100">
        <f t="shared" si="43"/>
        <v>1</v>
      </c>
      <c r="AH90" s="3"/>
      <c r="AI90" s="3"/>
    </row>
    <row r="91" spans="2:35">
      <c r="B91" s="1" t="s">
        <v>99</v>
      </c>
      <c r="C91" s="1" t="s">
        <v>53</v>
      </c>
      <c r="D91" s="1" t="s">
        <v>52</v>
      </c>
      <c r="E91" s="353">
        <v>8.4027777777777771E-2</v>
      </c>
      <c r="H91" s="354">
        <v>41334</v>
      </c>
      <c r="I91" s="33" t="s">
        <v>381</v>
      </c>
      <c r="J91" s="92">
        <f t="shared" si="32"/>
        <v>8.4027777777777771E-2</v>
      </c>
      <c r="K91" s="33" t="str">
        <f t="shared" si="30"/>
        <v/>
      </c>
      <c r="L91" s="92">
        <f t="shared" si="0"/>
        <v>1</v>
      </c>
      <c r="M91" s="92">
        <f t="shared" si="1"/>
        <v>0</v>
      </c>
      <c r="N91" s="92">
        <f t="shared" si="2"/>
        <v>0</v>
      </c>
      <c r="O91" s="92" t="str">
        <f t="shared" si="33"/>
        <v>Zápisy DK - podzim 2012</v>
      </c>
      <c r="P91" s="92">
        <f t="shared" si="34"/>
        <v>8.4027777777777771E-2</v>
      </c>
      <c r="Q91" s="92">
        <f t="shared" si="35"/>
        <v>3</v>
      </c>
      <c r="R91" s="33">
        <f t="shared" si="42"/>
        <v>0</v>
      </c>
      <c r="T91" s="99" t="str">
        <f t="shared" si="36"/>
        <v>N.Včelnice</v>
      </c>
      <c r="U91" s="102">
        <f t="shared" si="37"/>
        <v>8.4027777777777771E-2</v>
      </c>
      <c r="V91" s="102" t="str">
        <f t="shared" si="38"/>
        <v>Zápisy DK - podzim 2012</v>
      </c>
      <c r="W91" s="101" t="str">
        <f t="shared" si="31"/>
        <v/>
      </c>
      <c r="X91" s="102">
        <f t="shared" si="10"/>
        <v>0</v>
      </c>
      <c r="Y91" s="102">
        <f t="shared" si="11"/>
        <v>0</v>
      </c>
      <c r="Z91" s="102">
        <f t="shared" si="12"/>
        <v>1</v>
      </c>
      <c r="AA91" s="102">
        <f t="shared" si="39"/>
        <v>8.4027777777777771E-2</v>
      </c>
      <c r="AB91" s="102" t="str">
        <f t="shared" si="40"/>
        <v>Zápisy DK - podzim 2012</v>
      </c>
      <c r="AC91" s="102">
        <f t="shared" si="41"/>
        <v>0</v>
      </c>
      <c r="AD91" s="100">
        <f t="shared" si="43"/>
        <v>0</v>
      </c>
      <c r="AH91" s="3"/>
      <c r="AI91" s="3"/>
    </row>
    <row r="92" spans="2:35">
      <c r="D92" s="1"/>
      <c r="E92" s="1"/>
      <c r="J92" s="92">
        <f t="shared" si="32"/>
        <v>0</v>
      </c>
      <c r="K92" s="33" t="str">
        <f t="shared" si="30"/>
        <v/>
      </c>
      <c r="L92" s="92">
        <f t="shared" si="0"/>
        <v>0</v>
      </c>
      <c r="M92" s="92">
        <f t="shared" si="1"/>
        <v>1</v>
      </c>
      <c r="N92" s="92">
        <f t="shared" si="2"/>
        <v>0</v>
      </c>
      <c r="O92" s="92">
        <f t="shared" si="33"/>
        <v>0</v>
      </c>
      <c r="P92" s="92">
        <f t="shared" si="34"/>
        <v>0</v>
      </c>
      <c r="Q92" s="92">
        <f t="shared" si="35"/>
        <v>1</v>
      </c>
      <c r="R92" s="33">
        <f t="shared" si="42"/>
        <v>-2</v>
      </c>
      <c r="T92" s="99">
        <f t="shared" si="36"/>
        <v>0</v>
      </c>
      <c r="U92" s="102">
        <f t="shared" si="37"/>
        <v>0</v>
      </c>
      <c r="V92" s="102">
        <f t="shared" si="38"/>
        <v>0</v>
      </c>
      <c r="W92" s="101" t="str">
        <f t="shared" si="31"/>
        <v/>
      </c>
      <c r="X92" s="102">
        <f t="shared" si="10"/>
        <v>0</v>
      </c>
      <c r="Y92" s="102">
        <f t="shared" si="11"/>
        <v>1</v>
      </c>
      <c r="Z92" s="102">
        <f t="shared" si="12"/>
        <v>0</v>
      </c>
      <c r="AA92" s="102">
        <f t="shared" si="39"/>
        <v>0</v>
      </c>
      <c r="AB92" s="102">
        <f t="shared" si="40"/>
        <v>0</v>
      </c>
      <c r="AC92" s="102">
        <f t="shared" si="41"/>
        <v>1</v>
      </c>
      <c r="AD92" s="100">
        <f t="shared" si="43"/>
        <v>1</v>
      </c>
      <c r="AH92" s="3"/>
      <c r="AI92" s="3"/>
    </row>
    <row r="93" spans="2:35">
      <c r="D93" s="1"/>
      <c r="E93" s="1"/>
      <c r="H93" s="354">
        <v>41110</v>
      </c>
      <c r="I93" s="33" t="s">
        <v>382</v>
      </c>
      <c r="J93" s="92">
        <f t="shared" si="32"/>
        <v>0</v>
      </c>
      <c r="K93" s="33" t="str">
        <f t="shared" si="30"/>
        <v/>
      </c>
      <c r="L93" s="92">
        <f t="shared" si="0"/>
        <v>1</v>
      </c>
      <c r="M93" s="92">
        <f t="shared" si="1"/>
        <v>0</v>
      </c>
      <c r="N93" s="92">
        <f t="shared" si="2"/>
        <v>0</v>
      </c>
      <c r="O93" s="92" t="str">
        <f t="shared" si="33"/>
        <v>Zápisy DK - jaro 2012</v>
      </c>
      <c r="P93" s="92">
        <f t="shared" si="34"/>
        <v>0</v>
      </c>
      <c r="Q93" s="92">
        <f t="shared" si="35"/>
        <v>3</v>
      </c>
      <c r="R93" s="33">
        <f t="shared" si="42"/>
        <v>0</v>
      </c>
      <c r="T93" s="99">
        <f t="shared" si="36"/>
        <v>0</v>
      </c>
      <c r="U93" s="102">
        <f t="shared" si="37"/>
        <v>0</v>
      </c>
      <c r="V93" s="102" t="str">
        <f t="shared" si="38"/>
        <v>Zápisy DK - jaro 2012</v>
      </c>
      <c r="W93" s="101" t="str">
        <f t="shared" si="31"/>
        <v/>
      </c>
      <c r="X93" s="102">
        <f t="shared" si="10"/>
        <v>0</v>
      </c>
      <c r="Y93" s="102">
        <f t="shared" si="11"/>
        <v>0</v>
      </c>
      <c r="Z93" s="102">
        <f t="shared" si="12"/>
        <v>1</v>
      </c>
      <c r="AA93" s="102">
        <f t="shared" si="39"/>
        <v>0</v>
      </c>
      <c r="AB93" s="102" t="str">
        <f t="shared" si="40"/>
        <v>Zápisy DK - jaro 2012</v>
      </c>
      <c r="AC93" s="102">
        <f t="shared" si="41"/>
        <v>0</v>
      </c>
      <c r="AD93" s="100">
        <f t="shared" si="43"/>
        <v>0</v>
      </c>
      <c r="AH93" s="3"/>
      <c r="AI93" s="3"/>
    </row>
    <row r="94" spans="2:35">
      <c r="B94" s="1" t="s">
        <v>100</v>
      </c>
      <c r="C94" s="1" t="s">
        <v>54</v>
      </c>
      <c r="D94" s="1" t="s">
        <v>299</v>
      </c>
      <c r="E94" s="353">
        <v>8.4722222222222213E-2</v>
      </c>
      <c r="G94" s="1" t="s">
        <v>305</v>
      </c>
      <c r="J94" s="92">
        <f t="shared" si="32"/>
        <v>8.4722222222222213E-2</v>
      </c>
      <c r="K94" s="33" t="str">
        <f t="shared" si="30"/>
        <v/>
      </c>
      <c r="L94" s="92">
        <f t="shared" si="0"/>
        <v>0</v>
      </c>
      <c r="M94" s="92">
        <f t="shared" si="1"/>
        <v>0</v>
      </c>
      <c r="N94" s="92">
        <f t="shared" si="2"/>
        <v>1</v>
      </c>
      <c r="O94" s="92">
        <f t="shared" si="33"/>
        <v>0</v>
      </c>
      <c r="P94" s="92">
        <f t="shared" si="34"/>
        <v>8.4722222222222213E-2</v>
      </c>
      <c r="Q94" s="92">
        <f t="shared" si="35"/>
        <v>0</v>
      </c>
      <c r="R94" s="33">
        <f t="shared" si="42"/>
        <v>-3</v>
      </c>
      <c r="T94" s="99" t="str">
        <f t="shared" si="36"/>
        <v>Č.Velenice</v>
      </c>
      <c r="U94" s="102">
        <f t="shared" si="37"/>
        <v>8.4722222222222213E-2</v>
      </c>
      <c r="V94" s="102">
        <f t="shared" si="38"/>
        <v>0</v>
      </c>
      <c r="W94" s="101" t="str">
        <f t="shared" si="31"/>
        <v/>
      </c>
      <c r="X94" s="102">
        <f t="shared" si="10"/>
        <v>1</v>
      </c>
      <c r="Y94" s="102">
        <f t="shared" si="11"/>
        <v>0</v>
      </c>
      <c r="Z94" s="102">
        <f t="shared" si="12"/>
        <v>0</v>
      </c>
      <c r="AA94" s="102">
        <f t="shared" si="39"/>
        <v>8.4722222222222213E-2</v>
      </c>
      <c r="AB94" s="102">
        <f t="shared" si="40"/>
        <v>0</v>
      </c>
      <c r="AC94" s="102">
        <f t="shared" si="41"/>
        <v>3</v>
      </c>
      <c r="AD94" s="100">
        <f t="shared" si="43"/>
        <v>3</v>
      </c>
      <c r="AH94" s="3"/>
      <c r="AI94" s="3"/>
    </row>
    <row r="95" spans="2:35">
      <c r="D95" s="1"/>
      <c r="E95" s="1"/>
      <c r="H95" s="354">
        <v>40914</v>
      </c>
      <c r="I95" s="33" t="s">
        <v>383</v>
      </c>
      <c r="J95" s="92">
        <f t="shared" si="32"/>
        <v>0</v>
      </c>
      <c r="K95" s="33" t="str">
        <f t="shared" si="30"/>
        <v/>
      </c>
      <c r="L95" s="92">
        <f t="shared" si="0"/>
        <v>1</v>
      </c>
      <c r="M95" s="92">
        <f t="shared" si="1"/>
        <v>0</v>
      </c>
      <c r="N95" s="92">
        <f t="shared" si="2"/>
        <v>0</v>
      </c>
      <c r="O95" s="92" t="str">
        <f t="shared" si="33"/>
        <v>Zápisy DK - podzim 2011</v>
      </c>
      <c r="P95" s="92">
        <f t="shared" si="34"/>
        <v>0</v>
      </c>
      <c r="Q95" s="92">
        <f t="shared" si="35"/>
        <v>3</v>
      </c>
      <c r="R95" s="33">
        <f t="shared" si="42"/>
        <v>0</v>
      </c>
      <c r="T95" s="99">
        <f t="shared" si="36"/>
        <v>0</v>
      </c>
      <c r="U95" s="102">
        <f t="shared" si="37"/>
        <v>0</v>
      </c>
      <c r="V95" s="102" t="str">
        <f t="shared" si="38"/>
        <v>Zápisy DK - podzim 2011</v>
      </c>
      <c r="W95" s="101" t="str">
        <f t="shared" si="31"/>
        <v/>
      </c>
      <c r="X95" s="102">
        <f t="shared" si="10"/>
        <v>0</v>
      </c>
      <c r="Y95" s="102">
        <f t="shared" si="11"/>
        <v>0</v>
      </c>
      <c r="Z95" s="102">
        <f t="shared" si="12"/>
        <v>1</v>
      </c>
      <c r="AA95" s="102">
        <f t="shared" si="39"/>
        <v>0</v>
      </c>
      <c r="AB95" s="102" t="str">
        <f t="shared" si="40"/>
        <v>Zápisy DK - podzim 2011</v>
      </c>
      <c r="AC95" s="102">
        <f t="shared" si="41"/>
        <v>0</v>
      </c>
      <c r="AD95" s="100">
        <f t="shared" si="43"/>
        <v>0</v>
      </c>
      <c r="AH95" s="3"/>
      <c r="AI95" s="3"/>
    </row>
    <row r="96" spans="2:35">
      <c r="D96" s="1"/>
      <c r="E96" s="1"/>
      <c r="J96" s="92">
        <f t="shared" si="32"/>
        <v>0</v>
      </c>
      <c r="K96" s="33" t="str">
        <f t="shared" si="30"/>
        <v/>
      </c>
      <c r="L96" s="92">
        <f t="shared" si="0"/>
        <v>0</v>
      </c>
      <c r="M96" s="92">
        <f t="shared" si="1"/>
        <v>1</v>
      </c>
      <c r="N96" s="92">
        <f t="shared" si="2"/>
        <v>0</v>
      </c>
      <c r="O96" s="92">
        <f t="shared" si="33"/>
        <v>0</v>
      </c>
      <c r="P96" s="92">
        <f t="shared" si="34"/>
        <v>0</v>
      </c>
      <c r="Q96" s="92">
        <f t="shared" si="35"/>
        <v>1</v>
      </c>
      <c r="R96" s="33">
        <f t="shared" si="42"/>
        <v>-2</v>
      </c>
      <c r="T96" s="99">
        <f t="shared" si="36"/>
        <v>0</v>
      </c>
      <c r="U96" s="102">
        <f t="shared" si="37"/>
        <v>0</v>
      </c>
      <c r="V96" s="102">
        <f t="shared" si="38"/>
        <v>0</v>
      </c>
      <c r="W96" s="101" t="str">
        <f t="shared" si="31"/>
        <v/>
      </c>
      <c r="X96" s="102">
        <f t="shared" si="10"/>
        <v>0</v>
      </c>
      <c r="Y96" s="102">
        <f t="shared" si="11"/>
        <v>1</v>
      </c>
      <c r="Z96" s="102">
        <f t="shared" si="12"/>
        <v>0</v>
      </c>
      <c r="AA96" s="102">
        <f t="shared" si="39"/>
        <v>0</v>
      </c>
      <c r="AB96" s="102">
        <f t="shared" si="40"/>
        <v>0</v>
      </c>
      <c r="AC96" s="102">
        <f t="shared" si="41"/>
        <v>1</v>
      </c>
      <c r="AD96" s="100">
        <f t="shared" si="43"/>
        <v>1</v>
      </c>
      <c r="AH96" s="3"/>
      <c r="AI96" s="3"/>
    </row>
    <row r="97" spans="2:35">
      <c r="B97" s="1" t="s">
        <v>101</v>
      </c>
      <c r="C97" s="1" t="s">
        <v>295</v>
      </c>
      <c r="D97" s="1" t="s">
        <v>8</v>
      </c>
      <c r="E97" s="353">
        <v>8.6805555555555566E-2</v>
      </c>
      <c r="H97" s="354">
        <v>40735</v>
      </c>
      <c r="I97" s="33" t="s">
        <v>384</v>
      </c>
      <c r="J97" s="92">
        <f t="shared" si="32"/>
        <v>8.6805555555555566E-2</v>
      </c>
      <c r="K97" s="33" t="str">
        <f t="shared" si="30"/>
        <v/>
      </c>
      <c r="L97" s="92">
        <f t="shared" si="0"/>
        <v>1</v>
      </c>
      <c r="M97" s="92">
        <f t="shared" si="1"/>
        <v>0</v>
      </c>
      <c r="N97" s="92">
        <f t="shared" si="2"/>
        <v>0</v>
      </c>
      <c r="O97" s="92" t="str">
        <f t="shared" si="33"/>
        <v>Zápisy DK - jaro 2011</v>
      </c>
      <c r="P97" s="92">
        <f t="shared" si="34"/>
        <v>8.6805555555555566E-2</v>
      </c>
      <c r="Q97" s="92">
        <f t="shared" si="35"/>
        <v>3</v>
      </c>
      <c r="R97" s="33">
        <f t="shared" si="42"/>
        <v>0</v>
      </c>
      <c r="T97" s="99" t="str">
        <f t="shared" si="36"/>
        <v>Soběslav"B</v>
      </c>
      <c r="U97" s="102">
        <f t="shared" si="37"/>
        <v>8.6805555555555566E-2</v>
      </c>
      <c r="V97" s="102" t="str">
        <f t="shared" si="38"/>
        <v>Zápisy DK - jaro 2011</v>
      </c>
      <c r="W97" s="101" t="str">
        <f t="shared" si="31"/>
        <v/>
      </c>
      <c r="X97" s="102">
        <f t="shared" si="10"/>
        <v>0</v>
      </c>
      <c r="Y97" s="102">
        <f t="shared" si="11"/>
        <v>0</v>
      </c>
      <c r="Z97" s="102">
        <f t="shared" si="12"/>
        <v>1</v>
      </c>
      <c r="AA97" s="102">
        <f t="shared" si="39"/>
        <v>8.6805555555555566E-2</v>
      </c>
      <c r="AB97" s="102" t="str">
        <f t="shared" si="40"/>
        <v>Zápisy DK - jaro 2011</v>
      </c>
      <c r="AC97" s="102">
        <f t="shared" si="41"/>
        <v>0</v>
      </c>
      <c r="AD97" s="100">
        <f t="shared" si="43"/>
        <v>0</v>
      </c>
      <c r="AH97" s="3"/>
      <c r="AI97" s="3"/>
    </row>
    <row r="98" spans="2:35">
      <c r="D98" s="1"/>
      <c r="E98" s="1"/>
      <c r="J98" s="92">
        <f t="shared" si="32"/>
        <v>0</v>
      </c>
      <c r="K98" s="33" t="str">
        <f t="shared" si="30"/>
        <v/>
      </c>
      <c r="L98" s="92">
        <f t="shared" si="0"/>
        <v>0</v>
      </c>
      <c r="M98" s="92">
        <f t="shared" si="1"/>
        <v>1</v>
      </c>
      <c r="N98" s="92">
        <f t="shared" si="2"/>
        <v>0</v>
      </c>
      <c r="O98" s="92">
        <f t="shared" si="33"/>
        <v>0</v>
      </c>
      <c r="P98" s="92">
        <f t="shared" si="34"/>
        <v>0</v>
      </c>
      <c r="Q98" s="92">
        <f t="shared" si="35"/>
        <v>1</v>
      </c>
      <c r="R98" s="33">
        <f t="shared" si="42"/>
        <v>-2</v>
      </c>
      <c r="T98" s="99">
        <f t="shared" si="36"/>
        <v>0</v>
      </c>
      <c r="U98" s="102">
        <f t="shared" si="37"/>
        <v>0</v>
      </c>
      <c r="V98" s="102">
        <f t="shared" si="38"/>
        <v>0</v>
      </c>
      <c r="W98" s="101" t="str">
        <f t="shared" si="31"/>
        <v/>
      </c>
      <c r="X98" s="102">
        <f t="shared" si="10"/>
        <v>0</v>
      </c>
      <c r="Y98" s="102">
        <f t="shared" si="11"/>
        <v>1</v>
      </c>
      <c r="Z98" s="102">
        <f t="shared" si="12"/>
        <v>0</v>
      </c>
      <c r="AA98" s="102">
        <f t="shared" si="39"/>
        <v>0</v>
      </c>
      <c r="AB98" s="102">
        <f t="shared" si="40"/>
        <v>0</v>
      </c>
      <c r="AC98" s="102">
        <f t="shared" si="41"/>
        <v>1</v>
      </c>
      <c r="AD98" s="100">
        <f t="shared" si="43"/>
        <v>1</v>
      </c>
      <c r="AH98" s="3"/>
      <c r="AI98" s="3"/>
    </row>
    <row r="99" spans="2:35">
      <c r="D99" s="1"/>
      <c r="E99" s="1"/>
      <c r="H99" s="354">
        <v>40561</v>
      </c>
      <c r="I99" s="33" t="s">
        <v>385</v>
      </c>
      <c r="J99" s="92">
        <f t="shared" si="32"/>
        <v>0</v>
      </c>
      <c r="K99" s="33" t="str">
        <f t="shared" si="30"/>
        <v/>
      </c>
      <c r="L99" s="92">
        <f t="shared" si="0"/>
        <v>1</v>
      </c>
      <c r="M99" s="92">
        <f t="shared" si="1"/>
        <v>0</v>
      </c>
      <c r="N99" s="92">
        <f t="shared" si="2"/>
        <v>0</v>
      </c>
      <c r="O99" s="92" t="str">
        <f t="shared" si="33"/>
        <v>Zápisy DK - podzim 2010</v>
      </c>
      <c r="P99" s="92">
        <f t="shared" si="34"/>
        <v>0</v>
      </c>
      <c r="Q99" s="92">
        <f t="shared" si="35"/>
        <v>3</v>
      </c>
      <c r="R99" s="33">
        <f t="shared" si="42"/>
        <v>0</v>
      </c>
      <c r="T99" s="99">
        <f t="shared" si="36"/>
        <v>0</v>
      </c>
      <c r="U99" s="102">
        <f t="shared" si="37"/>
        <v>0</v>
      </c>
      <c r="V99" s="102" t="str">
        <f t="shared" si="38"/>
        <v>Zápisy DK - podzim 2010</v>
      </c>
      <c r="W99" s="101" t="str">
        <f t="shared" si="31"/>
        <v/>
      </c>
      <c r="X99" s="102">
        <f t="shared" si="10"/>
        <v>0</v>
      </c>
      <c r="Y99" s="102">
        <f t="shared" si="11"/>
        <v>0</v>
      </c>
      <c r="Z99" s="102">
        <f t="shared" si="12"/>
        <v>1</v>
      </c>
      <c r="AA99" s="102">
        <f t="shared" si="39"/>
        <v>0</v>
      </c>
      <c r="AB99" s="102" t="str">
        <f t="shared" si="40"/>
        <v>Zápisy DK - podzim 2010</v>
      </c>
      <c r="AC99" s="102">
        <f t="shared" si="41"/>
        <v>0</v>
      </c>
      <c r="AD99" s="100">
        <f t="shared" si="43"/>
        <v>0</v>
      </c>
      <c r="AH99" s="3"/>
      <c r="AI99" s="3"/>
    </row>
    <row r="100" spans="2:35">
      <c r="B100" s="1" t="s">
        <v>102</v>
      </c>
      <c r="C100" s="1" t="s">
        <v>297</v>
      </c>
      <c r="D100" s="1" t="s">
        <v>298</v>
      </c>
      <c r="E100" s="353">
        <v>2.7777777777777779E-3</v>
      </c>
      <c r="J100" s="92">
        <f t="shared" si="32"/>
        <v>2.7777777777777779E-3</v>
      </c>
      <c r="K100" s="33" t="str">
        <f t="shared" si="30"/>
        <v/>
      </c>
      <c r="L100" s="92">
        <f t="shared" si="0"/>
        <v>0</v>
      </c>
      <c r="M100" s="92">
        <f t="shared" si="1"/>
        <v>0</v>
      </c>
      <c r="N100" s="92">
        <f t="shared" si="2"/>
        <v>1</v>
      </c>
      <c r="O100" s="92">
        <f t="shared" si="33"/>
        <v>0</v>
      </c>
      <c r="P100" s="92">
        <f t="shared" si="34"/>
        <v>2.7777777777777779E-3</v>
      </c>
      <c r="Q100" s="92">
        <f t="shared" si="35"/>
        <v>0</v>
      </c>
      <c r="R100" s="33">
        <f t="shared" si="42"/>
        <v>-3</v>
      </c>
      <c r="T100" s="99" t="str">
        <f t="shared" si="36"/>
        <v>Suchdol</v>
      </c>
      <c r="U100" s="102">
        <f t="shared" si="37"/>
        <v>2.7777777777777779E-3</v>
      </c>
      <c r="V100" s="102">
        <f t="shared" si="38"/>
        <v>0</v>
      </c>
      <c r="W100" s="101" t="str">
        <f t="shared" si="31"/>
        <v/>
      </c>
      <c r="X100" s="102">
        <f t="shared" si="10"/>
        <v>1</v>
      </c>
      <c r="Y100" s="102">
        <f t="shared" si="11"/>
        <v>0</v>
      </c>
      <c r="Z100" s="102">
        <f t="shared" si="12"/>
        <v>0</v>
      </c>
      <c r="AA100" s="102">
        <f t="shared" si="39"/>
        <v>2.7777777777777779E-3</v>
      </c>
      <c r="AB100" s="102">
        <f t="shared" si="40"/>
        <v>0</v>
      </c>
      <c r="AC100" s="102">
        <f t="shared" si="41"/>
        <v>3</v>
      </c>
      <c r="AD100" s="100">
        <f t="shared" si="43"/>
        <v>3</v>
      </c>
      <c r="AH100" s="3"/>
      <c r="AI100" s="3"/>
    </row>
    <row r="101" spans="2:35">
      <c r="D101" s="1"/>
      <c r="E101" s="1"/>
      <c r="H101" s="1" t="s">
        <v>386</v>
      </c>
      <c r="J101" s="92">
        <f t="shared" si="32"/>
        <v>0</v>
      </c>
      <c r="K101" s="33" t="str">
        <f t="shared" si="30"/>
        <v/>
      </c>
      <c r="L101" s="92">
        <f t="shared" si="0"/>
        <v>0</v>
      </c>
      <c r="M101" s="92">
        <f t="shared" si="1"/>
        <v>1</v>
      </c>
      <c r="N101" s="92">
        <f t="shared" si="2"/>
        <v>0</v>
      </c>
      <c r="O101" s="92">
        <f t="shared" si="33"/>
        <v>0</v>
      </c>
      <c r="P101" s="92">
        <f t="shared" si="34"/>
        <v>0</v>
      </c>
      <c r="Q101" s="92">
        <f t="shared" si="35"/>
        <v>1</v>
      </c>
      <c r="R101" s="33">
        <f t="shared" si="42"/>
        <v>-2</v>
      </c>
      <c r="T101" s="99">
        <f t="shared" si="36"/>
        <v>0</v>
      </c>
      <c r="U101" s="102">
        <f t="shared" si="37"/>
        <v>0</v>
      </c>
      <c r="V101" s="102">
        <f t="shared" si="38"/>
        <v>0</v>
      </c>
      <c r="W101" s="101" t="str">
        <f t="shared" si="31"/>
        <v/>
      </c>
      <c r="X101" s="102">
        <f t="shared" si="10"/>
        <v>0</v>
      </c>
      <c r="Y101" s="102">
        <f t="shared" si="11"/>
        <v>1</v>
      </c>
      <c r="Z101" s="102">
        <f t="shared" si="12"/>
        <v>0</v>
      </c>
      <c r="AA101" s="102">
        <f t="shared" si="39"/>
        <v>0</v>
      </c>
      <c r="AB101" s="102">
        <f t="shared" si="40"/>
        <v>0</v>
      </c>
      <c r="AC101" s="102">
        <f t="shared" si="41"/>
        <v>1</v>
      </c>
      <c r="AD101" s="100">
        <f t="shared" si="43"/>
        <v>1</v>
      </c>
      <c r="AH101" s="3"/>
      <c r="AI101" s="3"/>
    </row>
    <row r="102" spans="2:35">
      <c r="D102" s="1"/>
      <c r="E102" s="1"/>
      <c r="J102" s="92">
        <f t="shared" si="32"/>
        <v>0</v>
      </c>
      <c r="K102" s="33" t="str">
        <f t="shared" si="30"/>
        <v/>
      </c>
      <c r="L102" s="92">
        <f t="shared" si="0"/>
        <v>0</v>
      </c>
      <c r="M102" s="92">
        <f t="shared" si="1"/>
        <v>1</v>
      </c>
      <c r="N102" s="92">
        <f t="shared" si="2"/>
        <v>0</v>
      </c>
      <c r="O102" s="92">
        <f t="shared" si="33"/>
        <v>0</v>
      </c>
      <c r="P102" s="92">
        <f t="shared" si="34"/>
        <v>0</v>
      </c>
      <c r="Q102" s="92">
        <f t="shared" si="35"/>
        <v>1</v>
      </c>
      <c r="R102" s="33">
        <f t="shared" si="42"/>
        <v>-2</v>
      </c>
      <c r="T102" s="99">
        <f t="shared" si="36"/>
        <v>0</v>
      </c>
      <c r="U102" s="102">
        <f t="shared" si="37"/>
        <v>0</v>
      </c>
      <c r="V102" s="102">
        <f t="shared" si="38"/>
        <v>0</v>
      </c>
      <c r="W102" s="101" t="str">
        <f t="shared" si="31"/>
        <v/>
      </c>
      <c r="X102" s="102">
        <f t="shared" si="10"/>
        <v>0</v>
      </c>
      <c r="Y102" s="102">
        <f t="shared" si="11"/>
        <v>1</v>
      </c>
      <c r="Z102" s="102">
        <f t="shared" si="12"/>
        <v>0</v>
      </c>
      <c r="AA102" s="102">
        <f t="shared" si="39"/>
        <v>0</v>
      </c>
      <c r="AB102" s="102">
        <f t="shared" si="40"/>
        <v>0</v>
      </c>
      <c r="AC102" s="102">
        <f t="shared" si="41"/>
        <v>1</v>
      </c>
      <c r="AD102" s="100">
        <f t="shared" si="43"/>
        <v>1</v>
      </c>
      <c r="AH102" s="3"/>
      <c r="AI102" s="3"/>
    </row>
    <row r="103" spans="2:35">
      <c r="B103" s="1" t="s">
        <v>306</v>
      </c>
      <c r="D103" s="1"/>
      <c r="E103" s="1"/>
      <c r="J103" s="92">
        <f t="shared" si="32"/>
        <v>0</v>
      </c>
      <c r="K103" s="33" t="str">
        <f t="shared" si="30"/>
        <v/>
      </c>
      <c r="L103" s="92">
        <f t="shared" si="0"/>
        <v>0</v>
      </c>
      <c r="M103" s="92">
        <f t="shared" si="1"/>
        <v>1</v>
      </c>
      <c r="N103" s="92">
        <f t="shared" si="2"/>
        <v>0</v>
      </c>
      <c r="O103" s="92">
        <f t="shared" si="33"/>
        <v>0</v>
      </c>
      <c r="P103" s="92">
        <f t="shared" si="34"/>
        <v>0</v>
      </c>
      <c r="Q103" s="92">
        <f t="shared" si="35"/>
        <v>1</v>
      </c>
      <c r="R103" s="33">
        <f t="shared" si="42"/>
        <v>-2</v>
      </c>
      <c r="T103" s="99">
        <f t="shared" si="36"/>
        <v>0</v>
      </c>
      <c r="U103" s="102">
        <f t="shared" si="37"/>
        <v>0</v>
      </c>
      <c r="V103" s="102">
        <f t="shared" si="38"/>
        <v>0</v>
      </c>
      <c r="W103" s="101" t="str">
        <f t="shared" si="31"/>
        <v/>
      </c>
      <c r="X103" s="102">
        <f t="shared" si="10"/>
        <v>0</v>
      </c>
      <c r="Y103" s="102">
        <f t="shared" si="11"/>
        <v>1</v>
      </c>
      <c r="Z103" s="102">
        <f t="shared" si="12"/>
        <v>0</v>
      </c>
      <c r="AA103" s="102">
        <f t="shared" si="39"/>
        <v>0</v>
      </c>
      <c r="AB103" s="102">
        <f t="shared" si="40"/>
        <v>0</v>
      </c>
      <c r="AC103" s="102">
        <f t="shared" si="41"/>
        <v>1</v>
      </c>
      <c r="AD103" s="100">
        <f t="shared" si="43"/>
        <v>1</v>
      </c>
      <c r="AH103" s="3"/>
      <c r="AI103" s="3"/>
    </row>
    <row r="104" spans="2:35">
      <c r="B104" s="1" t="s">
        <v>2</v>
      </c>
      <c r="C104" s="1" t="s">
        <v>3</v>
      </c>
      <c r="D104" s="1" t="s">
        <v>4</v>
      </c>
      <c r="E104" s="1" t="s">
        <v>5</v>
      </c>
      <c r="F104" s="1" t="s">
        <v>293</v>
      </c>
      <c r="G104" s="1" t="s">
        <v>294</v>
      </c>
      <c r="H104" s="354">
        <v>42214</v>
      </c>
      <c r="I104" s="33" t="s">
        <v>387</v>
      </c>
      <c r="J104" s="92" t="str">
        <f t="shared" si="32"/>
        <v>Skóre</v>
      </c>
      <c r="K104" s="33" t="str">
        <f t="shared" si="30"/>
        <v/>
      </c>
      <c r="L104" s="92">
        <f t="shared" si="0"/>
        <v>1</v>
      </c>
      <c r="M104" s="92">
        <f t="shared" si="1"/>
        <v>0</v>
      </c>
      <c r="N104" s="92">
        <f t="shared" si="2"/>
        <v>0</v>
      </c>
      <c r="O104" s="92" t="str">
        <f t="shared" si="33"/>
        <v>Zápisy STK - jaro 2015</v>
      </c>
      <c r="P104" s="92" t="str">
        <f t="shared" si="34"/>
        <v>Skóre</v>
      </c>
      <c r="Q104" s="92">
        <f t="shared" si="35"/>
        <v>3</v>
      </c>
      <c r="R104" s="33">
        <f t="shared" si="42"/>
        <v>0</v>
      </c>
      <c r="T104" s="99" t="str">
        <f t="shared" si="36"/>
        <v>Domácí</v>
      </c>
      <c r="U104" s="102" t="str">
        <f t="shared" si="37"/>
        <v>Skóre</v>
      </c>
      <c r="V104" s="102" t="str">
        <f t="shared" si="38"/>
        <v>Zápisy STK - jaro 2015</v>
      </c>
      <c r="W104" s="101" t="str">
        <f t="shared" si="31"/>
        <v/>
      </c>
      <c r="X104" s="102">
        <f t="shared" si="10"/>
        <v>0</v>
      </c>
      <c r="Y104" s="102">
        <f t="shared" si="11"/>
        <v>0</v>
      </c>
      <c r="Z104" s="102">
        <f t="shared" si="12"/>
        <v>1</v>
      </c>
      <c r="AA104" s="102" t="str">
        <f t="shared" si="39"/>
        <v>Skóre</v>
      </c>
      <c r="AB104" s="102" t="str">
        <f t="shared" si="40"/>
        <v>Zápisy STK - jaro 2015</v>
      </c>
      <c r="AC104" s="102">
        <f t="shared" si="41"/>
        <v>0</v>
      </c>
      <c r="AD104" s="100">
        <f t="shared" si="43"/>
        <v>0</v>
      </c>
      <c r="AH104" s="3"/>
      <c r="AI104" s="3"/>
    </row>
    <row r="105" spans="2:35">
      <c r="D105" s="1"/>
      <c r="E105" s="1"/>
      <c r="J105" s="92">
        <f t="shared" si="32"/>
        <v>0</v>
      </c>
      <c r="K105" s="33" t="str">
        <f t="shared" si="30"/>
        <v/>
      </c>
      <c r="L105" s="92">
        <f t="shared" si="0"/>
        <v>0</v>
      </c>
      <c r="M105" s="92">
        <f t="shared" si="1"/>
        <v>1</v>
      </c>
      <c r="N105" s="92">
        <f t="shared" si="2"/>
        <v>0</v>
      </c>
      <c r="O105" s="92">
        <f t="shared" si="33"/>
        <v>0</v>
      </c>
      <c r="P105" s="92">
        <f t="shared" si="34"/>
        <v>0</v>
      </c>
      <c r="Q105" s="92">
        <f t="shared" si="35"/>
        <v>1</v>
      </c>
      <c r="R105" s="33">
        <f t="shared" si="42"/>
        <v>-2</v>
      </c>
      <c r="T105" s="99">
        <f t="shared" si="36"/>
        <v>0</v>
      </c>
      <c r="U105" s="102">
        <f t="shared" si="37"/>
        <v>0</v>
      </c>
      <c r="V105" s="102">
        <f t="shared" si="38"/>
        <v>0</v>
      </c>
      <c r="W105" s="101" t="str">
        <f t="shared" si="31"/>
        <v/>
      </c>
      <c r="X105" s="102">
        <f t="shared" si="10"/>
        <v>0</v>
      </c>
      <c r="Y105" s="102">
        <f t="shared" si="11"/>
        <v>1</v>
      </c>
      <c r="Z105" s="102">
        <f t="shared" si="12"/>
        <v>0</v>
      </c>
      <c r="AA105" s="102">
        <f t="shared" si="39"/>
        <v>0</v>
      </c>
      <c r="AB105" s="102">
        <f t="shared" si="40"/>
        <v>0</v>
      </c>
      <c r="AC105" s="102">
        <f t="shared" si="41"/>
        <v>1</v>
      </c>
      <c r="AD105" s="100">
        <f t="shared" si="43"/>
        <v>1</v>
      </c>
      <c r="AH105" s="3"/>
      <c r="AI105" s="3"/>
    </row>
    <row r="106" spans="2:35">
      <c r="D106" s="1"/>
      <c r="E106" s="1"/>
      <c r="H106" s="354">
        <v>42048</v>
      </c>
      <c r="I106" s="33" t="s">
        <v>388</v>
      </c>
      <c r="J106" s="92">
        <f t="shared" si="32"/>
        <v>0</v>
      </c>
      <c r="K106" s="33" t="str">
        <f t="shared" si="30"/>
        <v/>
      </c>
      <c r="L106" s="92">
        <f t="shared" si="0"/>
        <v>1</v>
      </c>
      <c r="M106" s="92">
        <f t="shared" si="1"/>
        <v>0</v>
      </c>
      <c r="N106" s="92">
        <f t="shared" si="2"/>
        <v>0</v>
      </c>
      <c r="O106" s="92" t="str">
        <f t="shared" si="33"/>
        <v>Zápisy STK - podzim 2014</v>
      </c>
      <c r="P106" s="92">
        <f t="shared" si="34"/>
        <v>0</v>
      </c>
      <c r="Q106" s="92">
        <f t="shared" si="35"/>
        <v>3</v>
      </c>
      <c r="R106" s="33">
        <f t="shared" si="42"/>
        <v>0</v>
      </c>
      <c r="T106" s="99">
        <f t="shared" si="36"/>
        <v>0</v>
      </c>
      <c r="U106" s="102">
        <f t="shared" si="37"/>
        <v>0</v>
      </c>
      <c r="V106" s="102" t="str">
        <f t="shared" si="38"/>
        <v>Zápisy STK - podzim 2014</v>
      </c>
      <c r="W106" s="101" t="str">
        <f t="shared" si="31"/>
        <v/>
      </c>
      <c r="X106" s="102">
        <f t="shared" si="10"/>
        <v>0</v>
      </c>
      <c r="Y106" s="102">
        <f t="shared" si="11"/>
        <v>0</v>
      </c>
      <c r="Z106" s="102">
        <f t="shared" si="12"/>
        <v>1</v>
      </c>
      <c r="AA106" s="102">
        <f t="shared" si="39"/>
        <v>0</v>
      </c>
      <c r="AB106" s="102" t="str">
        <f t="shared" si="40"/>
        <v>Zápisy STK - podzim 2014</v>
      </c>
      <c r="AC106" s="102">
        <f t="shared" si="41"/>
        <v>0</v>
      </c>
      <c r="AD106" s="100">
        <f t="shared" si="43"/>
        <v>0</v>
      </c>
      <c r="AH106" s="3"/>
      <c r="AI106" s="3"/>
    </row>
    <row r="107" spans="2:35">
      <c r="B107" s="1" t="s">
        <v>103</v>
      </c>
      <c r="C107" s="1" t="s">
        <v>298</v>
      </c>
      <c r="D107" s="1" t="s">
        <v>296</v>
      </c>
      <c r="E107" s="353">
        <v>0.16874999999999998</v>
      </c>
      <c r="J107" s="92">
        <f t="shared" si="32"/>
        <v>0.16874999999999998</v>
      </c>
      <c r="K107" s="33" t="str">
        <f t="shared" si="30"/>
        <v/>
      </c>
      <c r="L107" s="92">
        <f t="shared" si="0"/>
        <v>0</v>
      </c>
      <c r="M107" s="92">
        <f t="shared" si="1"/>
        <v>0</v>
      </c>
      <c r="N107" s="92">
        <f t="shared" si="2"/>
        <v>1</v>
      </c>
      <c r="O107" s="92">
        <f t="shared" si="33"/>
        <v>0</v>
      </c>
      <c r="P107" s="92">
        <f t="shared" si="34"/>
        <v>0.16874999999999998</v>
      </c>
      <c r="Q107" s="92">
        <f t="shared" si="35"/>
        <v>0</v>
      </c>
      <c r="R107" s="33">
        <f t="shared" si="42"/>
        <v>-3</v>
      </c>
      <c r="T107" s="99" t="str">
        <f t="shared" si="36"/>
        <v>Ledenice</v>
      </c>
      <c r="U107" s="102">
        <f t="shared" si="37"/>
        <v>0.16874999999999998</v>
      </c>
      <c r="V107" s="102">
        <f t="shared" si="38"/>
        <v>0</v>
      </c>
      <c r="W107" s="101" t="str">
        <f t="shared" si="31"/>
        <v/>
      </c>
      <c r="X107" s="102">
        <f t="shared" si="10"/>
        <v>1</v>
      </c>
      <c r="Y107" s="102">
        <f t="shared" si="11"/>
        <v>0</v>
      </c>
      <c r="Z107" s="102">
        <f t="shared" si="12"/>
        <v>0</v>
      </c>
      <c r="AA107" s="102">
        <f t="shared" si="39"/>
        <v>0.16874999999999998</v>
      </c>
      <c r="AB107" s="102">
        <f t="shared" si="40"/>
        <v>0</v>
      </c>
      <c r="AC107" s="102">
        <f t="shared" si="41"/>
        <v>3</v>
      </c>
      <c r="AD107" s="100">
        <f t="shared" si="43"/>
        <v>3</v>
      </c>
      <c r="AH107" s="3"/>
      <c r="AI107" s="3"/>
    </row>
    <row r="108" spans="2:35">
      <c r="D108" s="1"/>
      <c r="E108" s="1"/>
      <c r="H108" s="354">
        <v>41828</v>
      </c>
      <c r="I108" s="33" t="s">
        <v>389</v>
      </c>
      <c r="J108" s="92">
        <f t="shared" si="32"/>
        <v>0</v>
      </c>
      <c r="K108" s="33" t="str">
        <f t="shared" si="30"/>
        <v/>
      </c>
      <c r="L108" s="92">
        <f t="shared" si="0"/>
        <v>1</v>
      </c>
      <c r="M108" s="92">
        <f t="shared" si="1"/>
        <v>0</v>
      </c>
      <c r="N108" s="92">
        <f t="shared" si="2"/>
        <v>0</v>
      </c>
      <c r="O108" s="92" t="str">
        <f t="shared" si="33"/>
        <v>Zápisy STK - jaro 2014</v>
      </c>
      <c r="P108" s="92">
        <f t="shared" si="34"/>
        <v>0</v>
      </c>
      <c r="Q108" s="92">
        <f t="shared" si="35"/>
        <v>3</v>
      </c>
      <c r="R108" s="33">
        <f t="shared" si="42"/>
        <v>0</v>
      </c>
      <c r="T108" s="99">
        <f t="shared" si="36"/>
        <v>0</v>
      </c>
      <c r="U108" s="102">
        <f t="shared" si="37"/>
        <v>0</v>
      </c>
      <c r="V108" s="102" t="str">
        <f t="shared" si="38"/>
        <v>Zápisy STK - jaro 2014</v>
      </c>
      <c r="W108" s="101" t="str">
        <f t="shared" si="31"/>
        <v/>
      </c>
      <c r="X108" s="102">
        <f t="shared" si="10"/>
        <v>0</v>
      </c>
      <c r="Y108" s="102">
        <f t="shared" si="11"/>
        <v>0</v>
      </c>
      <c r="Z108" s="102">
        <f t="shared" si="12"/>
        <v>1</v>
      </c>
      <c r="AA108" s="102">
        <f t="shared" si="39"/>
        <v>0</v>
      </c>
      <c r="AB108" s="102" t="str">
        <f t="shared" si="40"/>
        <v>Zápisy STK - jaro 2014</v>
      </c>
      <c r="AC108" s="102">
        <f t="shared" si="41"/>
        <v>0</v>
      </c>
      <c r="AD108" s="100">
        <f t="shared" si="43"/>
        <v>0</v>
      </c>
      <c r="AH108" s="3"/>
      <c r="AI108" s="3"/>
    </row>
    <row r="109" spans="2:35">
      <c r="D109" s="1"/>
      <c r="E109" s="1"/>
      <c r="J109" s="92">
        <f t="shared" si="32"/>
        <v>0</v>
      </c>
      <c r="K109" s="33" t="str">
        <f t="shared" si="30"/>
        <v/>
      </c>
      <c r="L109" s="92">
        <f t="shared" si="0"/>
        <v>0</v>
      </c>
      <c r="M109" s="92">
        <f t="shared" si="1"/>
        <v>1</v>
      </c>
      <c r="N109" s="92">
        <f t="shared" si="2"/>
        <v>0</v>
      </c>
      <c r="O109" s="92">
        <f t="shared" si="33"/>
        <v>0</v>
      </c>
      <c r="P109" s="92">
        <f t="shared" si="34"/>
        <v>0</v>
      </c>
      <c r="Q109" s="92">
        <f t="shared" si="35"/>
        <v>1</v>
      </c>
      <c r="R109" s="33">
        <f t="shared" si="42"/>
        <v>-2</v>
      </c>
      <c r="T109" s="99">
        <f t="shared" si="36"/>
        <v>0</v>
      </c>
      <c r="U109" s="102">
        <f t="shared" si="37"/>
        <v>0</v>
      </c>
      <c r="V109" s="102">
        <f t="shared" si="38"/>
        <v>0</v>
      </c>
      <c r="W109" s="101" t="str">
        <f t="shared" si="31"/>
        <v/>
      </c>
      <c r="X109" s="102">
        <f t="shared" si="10"/>
        <v>0</v>
      </c>
      <c r="Y109" s="102">
        <f t="shared" si="11"/>
        <v>1</v>
      </c>
      <c r="Z109" s="102">
        <f t="shared" si="12"/>
        <v>0</v>
      </c>
      <c r="AA109" s="102">
        <f t="shared" si="39"/>
        <v>0</v>
      </c>
      <c r="AB109" s="102">
        <f t="shared" si="40"/>
        <v>0</v>
      </c>
      <c r="AC109" s="102">
        <f t="shared" si="41"/>
        <v>1</v>
      </c>
      <c r="AD109" s="100">
        <f t="shared" si="43"/>
        <v>1</v>
      </c>
      <c r="AH109" s="3"/>
      <c r="AI109" s="3"/>
    </row>
    <row r="110" spans="2:35">
      <c r="B110" s="1" t="s">
        <v>104</v>
      </c>
      <c r="C110" s="1" t="s">
        <v>8</v>
      </c>
      <c r="D110" s="1" t="s">
        <v>297</v>
      </c>
      <c r="E110" s="353">
        <v>4.2361111111111106E-2</v>
      </c>
      <c r="H110" s="354">
        <v>41828</v>
      </c>
      <c r="I110" s="33" t="s">
        <v>390</v>
      </c>
      <c r="J110" s="92">
        <f t="shared" si="32"/>
        <v>4.2361111111111106E-2</v>
      </c>
      <c r="K110" s="33" t="str">
        <f t="shared" si="30"/>
        <v/>
      </c>
      <c r="L110" s="92">
        <f t="shared" si="0"/>
        <v>1</v>
      </c>
      <c r="M110" s="92">
        <f t="shared" si="1"/>
        <v>0</v>
      </c>
      <c r="N110" s="92">
        <f t="shared" si="2"/>
        <v>0</v>
      </c>
      <c r="O110" s="92" t="str">
        <f t="shared" si="33"/>
        <v>Zápisy STK - podzim 2013</v>
      </c>
      <c r="P110" s="92">
        <f t="shared" si="34"/>
        <v>4.2361111111111106E-2</v>
      </c>
      <c r="Q110" s="92">
        <f t="shared" si="35"/>
        <v>3</v>
      </c>
      <c r="R110" s="33">
        <f t="shared" si="42"/>
        <v>0</v>
      </c>
      <c r="T110" s="99" t="str">
        <f t="shared" si="36"/>
        <v>Třebětice</v>
      </c>
      <c r="U110" s="102">
        <f t="shared" si="37"/>
        <v>4.2361111111111106E-2</v>
      </c>
      <c r="V110" s="102" t="str">
        <f t="shared" si="38"/>
        <v>Zápisy STK - podzim 2013</v>
      </c>
      <c r="W110" s="101" t="str">
        <f t="shared" si="31"/>
        <v/>
      </c>
      <c r="X110" s="102">
        <f t="shared" si="10"/>
        <v>0</v>
      </c>
      <c r="Y110" s="102">
        <f t="shared" si="11"/>
        <v>0</v>
      </c>
      <c r="Z110" s="102">
        <f t="shared" si="12"/>
        <v>1</v>
      </c>
      <c r="AA110" s="102">
        <f t="shared" si="39"/>
        <v>4.2361111111111106E-2</v>
      </c>
      <c r="AB110" s="102" t="str">
        <f t="shared" si="40"/>
        <v>Zápisy STK - podzim 2013</v>
      </c>
      <c r="AC110" s="102">
        <f t="shared" si="41"/>
        <v>0</v>
      </c>
      <c r="AD110" s="100">
        <f t="shared" si="43"/>
        <v>0</v>
      </c>
      <c r="AH110" s="3"/>
      <c r="AI110" s="3"/>
    </row>
    <row r="111" spans="2:35">
      <c r="D111" s="1"/>
      <c r="E111" s="1"/>
      <c r="J111" s="92">
        <f t="shared" si="32"/>
        <v>0</v>
      </c>
      <c r="K111" s="33" t="str">
        <f t="shared" si="30"/>
        <v/>
      </c>
      <c r="L111" s="92">
        <f t="shared" si="0"/>
        <v>0</v>
      </c>
      <c r="M111" s="92">
        <f t="shared" si="1"/>
        <v>1</v>
      </c>
      <c r="N111" s="92">
        <f t="shared" si="2"/>
        <v>0</v>
      </c>
      <c r="O111" s="92">
        <f t="shared" si="33"/>
        <v>0</v>
      </c>
      <c r="P111" s="92">
        <f t="shared" si="34"/>
        <v>0</v>
      </c>
      <c r="Q111" s="92">
        <f t="shared" si="35"/>
        <v>1</v>
      </c>
      <c r="R111" s="33">
        <f t="shared" si="42"/>
        <v>-2</v>
      </c>
      <c r="T111" s="99">
        <f t="shared" si="36"/>
        <v>0</v>
      </c>
      <c r="U111" s="102">
        <f t="shared" si="37"/>
        <v>0</v>
      </c>
      <c r="V111" s="102">
        <f t="shared" si="38"/>
        <v>0</v>
      </c>
      <c r="W111" s="101" t="str">
        <f t="shared" si="31"/>
        <v/>
      </c>
      <c r="X111" s="102">
        <f t="shared" si="10"/>
        <v>0</v>
      </c>
      <c r="Y111" s="102">
        <f t="shared" si="11"/>
        <v>1</v>
      </c>
      <c r="Z111" s="102">
        <f t="shared" si="12"/>
        <v>0</v>
      </c>
      <c r="AA111" s="102">
        <f t="shared" si="39"/>
        <v>0</v>
      </c>
      <c r="AB111" s="102">
        <f t="shared" si="40"/>
        <v>0</v>
      </c>
      <c r="AC111" s="102">
        <f t="shared" si="41"/>
        <v>1</v>
      </c>
      <c r="AD111" s="100">
        <f t="shared" si="43"/>
        <v>1</v>
      </c>
      <c r="AH111" s="3"/>
      <c r="AI111" s="3"/>
    </row>
    <row r="112" spans="2:35">
      <c r="D112" s="1"/>
      <c r="E112" s="1"/>
      <c r="H112" s="354">
        <v>41478</v>
      </c>
      <c r="I112" s="33" t="s">
        <v>391</v>
      </c>
      <c r="J112" s="92">
        <f t="shared" si="32"/>
        <v>0</v>
      </c>
      <c r="K112" s="33" t="str">
        <f t="shared" si="30"/>
        <v/>
      </c>
      <c r="L112" s="92">
        <f t="shared" si="0"/>
        <v>1</v>
      </c>
      <c r="M112" s="92">
        <f t="shared" si="1"/>
        <v>0</v>
      </c>
      <c r="N112" s="92">
        <f t="shared" si="2"/>
        <v>0</v>
      </c>
      <c r="O112" s="92" t="str">
        <f t="shared" si="33"/>
        <v>Zápisy STK - jaro 2013</v>
      </c>
      <c r="P112" s="92">
        <f t="shared" si="34"/>
        <v>0</v>
      </c>
      <c r="Q112" s="92">
        <f t="shared" si="35"/>
        <v>3</v>
      </c>
      <c r="R112" s="33">
        <f t="shared" si="42"/>
        <v>0</v>
      </c>
      <c r="T112" s="99">
        <f t="shared" si="36"/>
        <v>0</v>
      </c>
      <c r="U112" s="102">
        <f t="shared" si="37"/>
        <v>0</v>
      </c>
      <c r="V112" s="102" t="str">
        <f t="shared" si="38"/>
        <v>Zápisy STK - jaro 2013</v>
      </c>
      <c r="W112" s="101" t="str">
        <f t="shared" si="31"/>
        <v/>
      </c>
      <c r="X112" s="102">
        <f t="shared" si="10"/>
        <v>0</v>
      </c>
      <c r="Y112" s="102">
        <f t="shared" si="11"/>
        <v>0</v>
      </c>
      <c r="Z112" s="102">
        <f t="shared" si="12"/>
        <v>1</v>
      </c>
      <c r="AA112" s="102">
        <f t="shared" si="39"/>
        <v>0</v>
      </c>
      <c r="AB112" s="102" t="str">
        <f t="shared" si="40"/>
        <v>Zápisy STK - jaro 2013</v>
      </c>
      <c r="AC112" s="102">
        <f t="shared" si="41"/>
        <v>0</v>
      </c>
      <c r="AD112" s="100">
        <f t="shared" si="43"/>
        <v>0</v>
      </c>
      <c r="AH112" s="3"/>
      <c r="AI112" s="3"/>
    </row>
    <row r="113" spans="2:35">
      <c r="B113" s="1" t="s">
        <v>105</v>
      </c>
      <c r="C113" s="1" t="s">
        <v>299</v>
      </c>
      <c r="D113" s="1" t="s">
        <v>295</v>
      </c>
      <c r="E113" s="353">
        <v>0.20902777777777778</v>
      </c>
      <c r="J113" s="92">
        <f t="shared" si="32"/>
        <v>0.20902777777777778</v>
      </c>
      <c r="K113" s="33" t="str">
        <f t="shared" si="30"/>
        <v/>
      </c>
      <c r="L113" s="92">
        <f t="shared" si="0"/>
        <v>0</v>
      </c>
      <c r="M113" s="92">
        <f t="shared" si="1"/>
        <v>0</v>
      </c>
      <c r="N113" s="92">
        <f t="shared" si="2"/>
        <v>1</v>
      </c>
      <c r="O113" s="92">
        <f t="shared" si="33"/>
        <v>0</v>
      </c>
      <c r="P113" s="92">
        <f t="shared" si="34"/>
        <v>0.20902777777777778</v>
      </c>
      <c r="Q113" s="92">
        <f t="shared" si="35"/>
        <v>0</v>
      </c>
      <c r="R113" s="33">
        <f t="shared" si="42"/>
        <v>-3</v>
      </c>
      <c r="T113" s="99" t="str">
        <f t="shared" si="36"/>
        <v>Slavonice</v>
      </c>
      <c r="U113" s="102">
        <f t="shared" si="37"/>
        <v>0.20902777777777778</v>
      </c>
      <c r="V113" s="102">
        <f t="shared" si="38"/>
        <v>0</v>
      </c>
      <c r="W113" s="101" t="str">
        <f t="shared" si="31"/>
        <v/>
      </c>
      <c r="X113" s="102">
        <f t="shared" si="10"/>
        <v>1</v>
      </c>
      <c r="Y113" s="102">
        <f t="shared" si="11"/>
        <v>0</v>
      </c>
      <c r="Z113" s="102">
        <f t="shared" si="12"/>
        <v>0</v>
      </c>
      <c r="AA113" s="102">
        <f t="shared" si="39"/>
        <v>0.20902777777777778</v>
      </c>
      <c r="AB113" s="102">
        <f t="shared" si="40"/>
        <v>0</v>
      </c>
      <c r="AC113" s="102">
        <f t="shared" si="41"/>
        <v>3</v>
      </c>
      <c r="AD113" s="100">
        <f t="shared" si="43"/>
        <v>3</v>
      </c>
      <c r="AH113" s="3"/>
      <c r="AI113" s="3"/>
    </row>
    <row r="114" spans="2:35">
      <c r="D114" s="1"/>
      <c r="E114" s="1"/>
      <c r="H114" s="354">
        <v>41334</v>
      </c>
      <c r="I114" s="33" t="s">
        <v>392</v>
      </c>
      <c r="J114" s="92">
        <f t="shared" si="32"/>
        <v>0</v>
      </c>
      <c r="K114" s="33" t="str">
        <f t="shared" si="30"/>
        <v/>
      </c>
      <c r="L114" s="92">
        <f t="shared" si="0"/>
        <v>1</v>
      </c>
      <c r="M114" s="92">
        <f t="shared" si="1"/>
        <v>0</v>
      </c>
      <c r="N114" s="92">
        <f t="shared" si="2"/>
        <v>0</v>
      </c>
      <c r="O114" s="92" t="str">
        <f t="shared" si="33"/>
        <v>Zápisy STK - podzim 2012</v>
      </c>
      <c r="P114" s="92">
        <f t="shared" si="34"/>
        <v>0</v>
      </c>
      <c r="Q114" s="92">
        <f t="shared" si="35"/>
        <v>3</v>
      </c>
      <c r="R114" s="33">
        <f t="shared" si="42"/>
        <v>0</v>
      </c>
      <c r="T114" s="99">
        <f t="shared" si="36"/>
        <v>0</v>
      </c>
      <c r="U114" s="102">
        <f t="shared" si="37"/>
        <v>0</v>
      </c>
      <c r="V114" s="102" t="str">
        <f t="shared" si="38"/>
        <v>Zápisy STK - podzim 2012</v>
      </c>
      <c r="W114" s="101" t="str">
        <f t="shared" si="31"/>
        <v/>
      </c>
      <c r="X114" s="102">
        <f t="shared" si="10"/>
        <v>0</v>
      </c>
      <c r="Y114" s="102">
        <f t="shared" si="11"/>
        <v>0</v>
      </c>
      <c r="Z114" s="102">
        <f t="shared" si="12"/>
        <v>1</v>
      </c>
      <c r="AA114" s="102">
        <f t="shared" si="39"/>
        <v>0</v>
      </c>
      <c r="AB114" s="102" t="str">
        <f t="shared" si="40"/>
        <v>Zápisy STK - podzim 2012</v>
      </c>
      <c r="AC114" s="102">
        <f t="shared" si="41"/>
        <v>0</v>
      </c>
      <c r="AD114" s="100">
        <f t="shared" si="43"/>
        <v>0</v>
      </c>
      <c r="AH114" s="3"/>
      <c r="AI114" s="3"/>
    </row>
    <row r="115" spans="2:35">
      <c r="D115" s="1"/>
      <c r="E115" s="1"/>
      <c r="J115" s="92">
        <f t="shared" si="32"/>
        <v>0</v>
      </c>
      <c r="K115" s="33" t="str">
        <f t="shared" si="30"/>
        <v/>
      </c>
      <c r="L115" s="92">
        <f t="shared" si="0"/>
        <v>0</v>
      </c>
      <c r="M115" s="92">
        <f t="shared" si="1"/>
        <v>1</v>
      </c>
      <c r="N115" s="92">
        <f t="shared" si="2"/>
        <v>0</v>
      </c>
      <c r="O115" s="92">
        <f t="shared" si="33"/>
        <v>0</v>
      </c>
      <c r="P115" s="92">
        <f t="shared" si="34"/>
        <v>0</v>
      </c>
      <c r="Q115" s="92">
        <f t="shared" si="35"/>
        <v>1</v>
      </c>
      <c r="R115" s="33">
        <f t="shared" si="42"/>
        <v>-2</v>
      </c>
      <c r="T115" s="99">
        <f t="shared" si="36"/>
        <v>0</v>
      </c>
      <c r="U115" s="102">
        <f t="shared" si="37"/>
        <v>0</v>
      </c>
      <c r="V115" s="102">
        <f t="shared" si="38"/>
        <v>0</v>
      </c>
      <c r="W115" s="101" t="str">
        <f t="shared" si="31"/>
        <v/>
      </c>
      <c r="X115" s="102">
        <f t="shared" si="10"/>
        <v>0</v>
      </c>
      <c r="Y115" s="102">
        <f t="shared" si="11"/>
        <v>1</v>
      </c>
      <c r="Z115" s="102">
        <f t="shared" si="12"/>
        <v>0</v>
      </c>
      <c r="AA115" s="102">
        <f t="shared" si="39"/>
        <v>0</v>
      </c>
      <c r="AB115" s="102">
        <f t="shared" si="40"/>
        <v>0</v>
      </c>
      <c r="AC115" s="102">
        <f t="shared" si="41"/>
        <v>1</v>
      </c>
      <c r="AD115" s="100">
        <f t="shared" si="43"/>
        <v>1</v>
      </c>
      <c r="AH115" s="3"/>
      <c r="AI115" s="3"/>
    </row>
    <row r="116" spans="2:35">
      <c r="B116" s="1" t="s">
        <v>106</v>
      </c>
      <c r="C116" s="1" t="s">
        <v>52</v>
      </c>
      <c r="D116" s="1" t="s">
        <v>54</v>
      </c>
      <c r="E116" s="353">
        <v>0.29166666666666669</v>
      </c>
      <c r="H116" s="354">
        <v>41110</v>
      </c>
      <c r="I116" s="33" t="s">
        <v>393</v>
      </c>
      <c r="J116" s="92">
        <f t="shared" si="32"/>
        <v>0.29166666666666669</v>
      </c>
      <c r="K116" s="33" t="str">
        <f t="shared" si="30"/>
        <v/>
      </c>
      <c r="L116" s="92">
        <f t="shared" si="0"/>
        <v>1</v>
      </c>
      <c r="M116" s="92">
        <f t="shared" si="1"/>
        <v>0</v>
      </c>
      <c r="N116" s="92">
        <f t="shared" si="2"/>
        <v>0</v>
      </c>
      <c r="O116" s="92" t="str">
        <f t="shared" si="33"/>
        <v>Zápisy STK - jaro 2012</v>
      </c>
      <c r="P116" s="92">
        <f t="shared" si="34"/>
        <v>0.29166666666666669</v>
      </c>
      <c r="Q116" s="92">
        <f t="shared" si="35"/>
        <v>3</v>
      </c>
      <c r="R116" s="33">
        <f t="shared" si="42"/>
        <v>0</v>
      </c>
      <c r="T116" s="99" t="str">
        <f t="shared" si="36"/>
        <v>Lišov</v>
      </c>
      <c r="U116" s="102">
        <f t="shared" si="37"/>
        <v>0.29166666666666669</v>
      </c>
      <c r="V116" s="102" t="str">
        <f t="shared" si="38"/>
        <v>Zápisy STK - jaro 2012</v>
      </c>
      <c r="W116" s="101" t="str">
        <f t="shared" si="31"/>
        <v/>
      </c>
      <c r="X116" s="102">
        <f t="shared" si="10"/>
        <v>0</v>
      </c>
      <c r="Y116" s="102">
        <f t="shared" si="11"/>
        <v>0</v>
      </c>
      <c r="Z116" s="102">
        <f t="shared" si="12"/>
        <v>1</v>
      </c>
      <c r="AA116" s="102">
        <f t="shared" si="39"/>
        <v>0.29166666666666669</v>
      </c>
      <c r="AB116" s="102" t="str">
        <f t="shared" si="40"/>
        <v>Zápisy STK - jaro 2012</v>
      </c>
      <c r="AC116" s="102">
        <f t="shared" si="41"/>
        <v>0</v>
      </c>
      <c r="AD116" s="100">
        <f t="shared" si="43"/>
        <v>0</v>
      </c>
      <c r="AH116" s="3"/>
      <c r="AI116" s="3"/>
    </row>
    <row r="117" spans="2:35">
      <c r="D117" s="1"/>
      <c r="E117" s="1"/>
      <c r="J117" s="92">
        <f t="shared" ref="J117:J188" si="44">E117</f>
        <v>0</v>
      </c>
      <c r="K117" s="33" t="str">
        <f t="shared" ref="K117:K180" si="45">IF(D117="","",K116)</f>
        <v/>
      </c>
      <c r="L117" s="92">
        <f t="shared" si="0"/>
        <v>0</v>
      </c>
      <c r="M117" s="92">
        <f t="shared" si="1"/>
        <v>1</v>
      </c>
      <c r="N117" s="92">
        <f t="shared" si="2"/>
        <v>0</v>
      </c>
      <c r="O117" s="92">
        <f t="shared" ref="O117:O188" si="46">I117</f>
        <v>0</v>
      </c>
      <c r="P117" s="92">
        <f t="shared" ref="P117:P188" si="47">J117</f>
        <v>0</v>
      </c>
      <c r="Q117" s="92">
        <f t="shared" ref="Q117:Q188" si="48">L117*3+M117*1</f>
        <v>1</v>
      </c>
      <c r="R117" s="33">
        <f t="shared" si="42"/>
        <v>-2</v>
      </c>
      <c r="T117" s="99">
        <f t="shared" si="36"/>
        <v>0</v>
      </c>
      <c r="U117" s="102">
        <f t="shared" ref="U117:U188" si="49">J117</f>
        <v>0</v>
      </c>
      <c r="V117" s="102">
        <f t="shared" ref="V117:V188" si="50">I117</f>
        <v>0</v>
      </c>
      <c r="W117" s="101" t="str">
        <f t="shared" si="31"/>
        <v/>
      </c>
      <c r="X117" s="102">
        <f t="shared" si="10"/>
        <v>0</v>
      </c>
      <c r="Y117" s="102">
        <f t="shared" si="11"/>
        <v>1</v>
      </c>
      <c r="Z117" s="102">
        <f t="shared" si="12"/>
        <v>0</v>
      </c>
      <c r="AA117" s="102">
        <f t="shared" ref="AA117:AA188" si="51">U117</f>
        <v>0</v>
      </c>
      <c r="AB117" s="102">
        <f t="shared" ref="AB117:AB188" si="52">V117</f>
        <v>0</v>
      </c>
      <c r="AC117" s="102">
        <f t="shared" ref="AC117:AC188" si="53">X117*3+Y117*1</f>
        <v>1</v>
      </c>
      <c r="AD117" s="100">
        <f t="shared" si="43"/>
        <v>1</v>
      </c>
      <c r="AH117" s="3"/>
      <c r="AI117" s="3"/>
    </row>
    <row r="118" spans="2:35">
      <c r="D118" s="1"/>
      <c r="E118" s="1"/>
      <c r="H118" s="354">
        <v>40913</v>
      </c>
      <c r="I118" s="33" t="s">
        <v>394</v>
      </c>
      <c r="J118" s="92">
        <f t="shared" si="44"/>
        <v>0</v>
      </c>
      <c r="K118" s="33" t="str">
        <f t="shared" si="45"/>
        <v/>
      </c>
      <c r="L118" s="92">
        <f t="shared" ref="L118:L188" si="54">IF($I118&gt;$J118,1,0)</f>
        <v>1</v>
      </c>
      <c r="M118" s="92">
        <f t="shared" ref="M118:M188" si="55">IF($I118=$J118,1,0)</f>
        <v>0</v>
      </c>
      <c r="N118" s="92">
        <f t="shared" ref="N118:N188" si="56">IF($I118&lt;$J118,1,0)</f>
        <v>0</v>
      </c>
      <c r="O118" s="92" t="str">
        <f t="shared" si="46"/>
        <v>Zápisy STK - podzim 2011</v>
      </c>
      <c r="P118" s="92">
        <f t="shared" si="47"/>
        <v>0</v>
      </c>
      <c r="Q118" s="92">
        <f t="shared" si="48"/>
        <v>3</v>
      </c>
      <c r="R118" s="33">
        <f t="shared" si="42"/>
        <v>0</v>
      </c>
      <c r="T118" s="99">
        <f t="shared" si="36"/>
        <v>0</v>
      </c>
      <c r="U118" s="102">
        <f t="shared" si="49"/>
        <v>0</v>
      </c>
      <c r="V118" s="102" t="str">
        <f t="shared" si="50"/>
        <v>Zápisy STK - podzim 2011</v>
      </c>
      <c r="W118" s="101" t="str">
        <f t="shared" si="31"/>
        <v/>
      </c>
      <c r="X118" s="102">
        <f t="shared" ref="X118:X188" si="57">IF($U118&gt;$V118,1,0)</f>
        <v>0</v>
      </c>
      <c r="Y118" s="102">
        <f t="shared" ref="Y118:Y188" si="58">IF($U118=$V118,1,0)</f>
        <v>0</v>
      </c>
      <c r="Z118" s="102">
        <f t="shared" ref="Z118:Z188" si="59">IF($U118&lt;$V118,1,0)</f>
        <v>1</v>
      </c>
      <c r="AA118" s="102">
        <f t="shared" si="51"/>
        <v>0</v>
      </c>
      <c r="AB118" s="102" t="str">
        <f t="shared" si="52"/>
        <v>Zápisy STK - podzim 2011</v>
      </c>
      <c r="AC118" s="102">
        <f t="shared" si="53"/>
        <v>0</v>
      </c>
      <c r="AD118" s="100">
        <f t="shared" si="43"/>
        <v>0</v>
      </c>
      <c r="AH118" s="3"/>
      <c r="AI118" s="3"/>
    </row>
    <row r="119" spans="2:35">
      <c r="B119" s="1" t="s">
        <v>107</v>
      </c>
      <c r="C119" s="1" t="s">
        <v>301</v>
      </c>
      <c r="D119" s="1" t="s">
        <v>53</v>
      </c>
      <c r="E119" s="353">
        <v>8.4722222222222213E-2</v>
      </c>
      <c r="J119" s="92">
        <f t="shared" si="44"/>
        <v>8.4722222222222213E-2</v>
      </c>
      <c r="K119" s="33" t="str">
        <f t="shared" si="45"/>
        <v/>
      </c>
      <c r="L119" s="92">
        <f t="shared" si="54"/>
        <v>0</v>
      </c>
      <c r="M119" s="92">
        <f t="shared" si="55"/>
        <v>0</v>
      </c>
      <c r="N119" s="92">
        <f t="shared" si="56"/>
        <v>1</v>
      </c>
      <c r="O119" s="92">
        <f t="shared" si="46"/>
        <v>0</v>
      </c>
      <c r="P119" s="92">
        <f t="shared" si="47"/>
        <v>8.4722222222222213E-2</v>
      </c>
      <c r="Q119" s="92">
        <f t="shared" si="48"/>
        <v>0</v>
      </c>
      <c r="R119" s="33">
        <f t="shared" si="42"/>
        <v>-3</v>
      </c>
      <c r="T119" s="99" t="str">
        <f t="shared" si="36"/>
        <v>Ševětín</v>
      </c>
      <c r="U119" s="102">
        <f t="shared" si="49"/>
        <v>8.4722222222222213E-2</v>
      </c>
      <c r="V119" s="102">
        <f t="shared" si="50"/>
        <v>0</v>
      </c>
      <c r="W119" s="101" t="str">
        <f t="shared" si="31"/>
        <v/>
      </c>
      <c r="X119" s="102">
        <f t="shared" si="57"/>
        <v>1</v>
      </c>
      <c r="Y119" s="102">
        <f t="shared" si="58"/>
        <v>0</v>
      </c>
      <c r="Z119" s="102">
        <f t="shared" si="59"/>
        <v>0</v>
      </c>
      <c r="AA119" s="102">
        <f t="shared" si="51"/>
        <v>8.4722222222222213E-2</v>
      </c>
      <c r="AB119" s="102">
        <f t="shared" si="52"/>
        <v>0</v>
      </c>
      <c r="AC119" s="102">
        <f t="shared" si="53"/>
        <v>3</v>
      </c>
      <c r="AD119" s="100">
        <f t="shared" si="43"/>
        <v>3</v>
      </c>
      <c r="AH119" s="3"/>
      <c r="AI119" s="3"/>
    </row>
    <row r="120" spans="2:35">
      <c r="D120" s="1"/>
      <c r="E120" s="1"/>
      <c r="H120" s="354">
        <v>40735</v>
      </c>
      <c r="I120" s="33" t="s">
        <v>395</v>
      </c>
      <c r="J120" s="92">
        <f t="shared" si="44"/>
        <v>0</v>
      </c>
      <c r="K120" s="33" t="str">
        <f t="shared" si="45"/>
        <v/>
      </c>
      <c r="L120" s="92">
        <f t="shared" si="54"/>
        <v>1</v>
      </c>
      <c r="M120" s="92">
        <f t="shared" si="55"/>
        <v>0</v>
      </c>
      <c r="N120" s="92">
        <f t="shared" si="56"/>
        <v>0</v>
      </c>
      <c r="O120" s="92" t="str">
        <f t="shared" si="46"/>
        <v>Zápisy STK - jaro 2011</v>
      </c>
      <c r="P120" s="92">
        <f t="shared" si="47"/>
        <v>0</v>
      </c>
      <c r="Q120" s="92">
        <f t="shared" si="48"/>
        <v>3</v>
      </c>
      <c r="R120" s="33">
        <f t="shared" si="42"/>
        <v>0</v>
      </c>
      <c r="T120" s="99">
        <f t="shared" si="36"/>
        <v>0</v>
      </c>
      <c r="U120" s="102">
        <f t="shared" si="49"/>
        <v>0</v>
      </c>
      <c r="V120" s="102" t="str">
        <f t="shared" si="50"/>
        <v>Zápisy STK - jaro 2011</v>
      </c>
      <c r="W120" s="101" t="str">
        <f t="shared" si="31"/>
        <v/>
      </c>
      <c r="X120" s="102">
        <f t="shared" si="57"/>
        <v>0</v>
      </c>
      <c r="Y120" s="102">
        <f t="shared" si="58"/>
        <v>0</v>
      </c>
      <c r="Z120" s="102">
        <f t="shared" si="59"/>
        <v>1</v>
      </c>
      <c r="AA120" s="102">
        <f t="shared" si="51"/>
        <v>0</v>
      </c>
      <c r="AB120" s="102" t="str">
        <f t="shared" si="52"/>
        <v>Zápisy STK - jaro 2011</v>
      </c>
      <c r="AC120" s="102">
        <f t="shared" si="53"/>
        <v>0</v>
      </c>
      <c r="AD120" s="100">
        <f t="shared" si="43"/>
        <v>0</v>
      </c>
      <c r="AH120" s="3"/>
      <c r="AI120" s="3"/>
    </row>
    <row r="121" spans="2:35">
      <c r="D121" s="1"/>
      <c r="E121" s="1"/>
      <c r="J121" s="92">
        <f t="shared" si="44"/>
        <v>0</v>
      </c>
      <c r="K121" s="33" t="str">
        <f t="shared" si="45"/>
        <v/>
      </c>
      <c r="L121" s="92">
        <f t="shared" si="54"/>
        <v>0</v>
      </c>
      <c r="M121" s="92">
        <f t="shared" si="55"/>
        <v>1</v>
      </c>
      <c r="N121" s="92">
        <f t="shared" si="56"/>
        <v>0</v>
      </c>
      <c r="O121" s="92">
        <f t="shared" si="46"/>
        <v>0</v>
      </c>
      <c r="P121" s="92">
        <f t="shared" si="47"/>
        <v>0</v>
      </c>
      <c r="Q121" s="92">
        <f t="shared" si="48"/>
        <v>1</v>
      </c>
      <c r="R121" s="33">
        <f t="shared" si="42"/>
        <v>-2</v>
      </c>
      <c r="T121" s="99">
        <f t="shared" si="36"/>
        <v>0</v>
      </c>
      <c r="U121" s="102">
        <f t="shared" si="49"/>
        <v>0</v>
      </c>
      <c r="V121" s="102">
        <f t="shared" si="50"/>
        <v>0</v>
      </c>
      <c r="W121" s="101" t="str">
        <f t="shared" ref="W121:W184" si="60">IF(D121="","",W120)</f>
        <v/>
      </c>
      <c r="X121" s="102">
        <f t="shared" si="57"/>
        <v>0</v>
      </c>
      <c r="Y121" s="102">
        <f t="shared" si="58"/>
        <v>1</v>
      </c>
      <c r="Z121" s="102">
        <f t="shared" si="59"/>
        <v>0</v>
      </c>
      <c r="AA121" s="102">
        <f t="shared" si="51"/>
        <v>0</v>
      </c>
      <c r="AB121" s="102">
        <f t="shared" si="52"/>
        <v>0</v>
      </c>
      <c r="AC121" s="102">
        <f t="shared" si="53"/>
        <v>1</v>
      </c>
      <c r="AD121" s="100">
        <f t="shared" si="43"/>
        <v>1</v>
      </c>
      <c r="AH121" s="3"/>
      <c r="AI121" s="3"/>
    </row>
    <row r="122" spans="2:35">
      <c r="B122" s="1" t="s">
        <v>108</v>
      </c>
      <c r="C122" s="1" t="s">
        <v>55</v>
      </c>
      <c r="D122" s="1" t="s">
        <v>6</v>
      </c>
      <c r="E122" s="353">
        <v>0.1673611111111111</v>
      </c>
      <c r="H122" s="354">
        <v>40561</v>
      </c>
      <c r="I122" s="33" t="s">
        <v>396</v>
      </c>
      <c r="J122" s="92">
        <f t="shared" si="44"/>
        <v>0.1673611111111111</v>
      </c>
      <c r="K122" s="33" t="str">
        <f t="shared" si="45"/>
        <v/>
      </c>
      <c r="L122" s="92">
        <f t="shared" si="54"/>
        <v>1</v>
      </c>
      <c r="M122" s="92">
        <f t="shared" si="55"/>
        <v>0</v>
      </c>
      <c r="N122" s="92">
        <f t="shared" si="56"/>
        <v>0</v>
      </c>
      <c r="O122" s="92" t="str">
        <f t="shared" si="46"/>
        <v>Zápisy STK - podzim 2010</v>
      </c>
      <c r="P122" s="92">
        <f t="shared" si="47"/>
        <v>0.1673611111111111</v>
      </c>
      <c r="Q122" s="92">
        <f t="shared" si="48"/>
        <v>3</v>
      </c>
      <c r="R122" s="33">
        <f t="shared" si="42"/>
        <v>0</v>
      </c>
      <c r="T122" s="99" t="str">
        <f t="shared" si="36"/>
        <v>D.Bukovsko</v>
      </c>
      <c r="U122" s="102">
        <f t="shared" si="49"/>
        <v>0.1673611111111111</v>
      </c>
      <c r="V122" s="102" t="str">
        <f t="shared" si="50"/>
        <v>Zápisy STK - podzim 2010</v>
      </c>
      <c r="W122" s="101" t="str">
        <f t="shared" si="60"/>
        <v/>
      </c>
      <c r="X122" s="102">
        <f t="shared" si="57"/>
        <v>0</v>
      </c>
      <c r="Y122" s="102">
        <f t="shared" si="58"/>
        <v>0</v>
      </c>
      <c r="Z122" s="102">
        <f t="shared" si="59"/>
        <v>1</v>
      </c>
      <c r="AA122" s="102">
        <f t="shared" si="51"/>
        <v>0.1673611111111111</v>
      </c>
      <c r="AB122" s="102" t="str">
        <f t="shared" si="52"/>
        <v>Zápisy STK - podzim 2010</v>
      </c>
      <c r="AC122" s="102">
        <f t="shared" si="53"/>
        <v>0</v>
      </c>
      <c r="AD122" s="100">
        <f t="shared" si="43"/>
        <v>0</v>
      </c>
      <c r="AH122" s="3"/>
      <c r="AI122" s="3"/>
    </row>
    <row r="123" spans="2:35">
      <c r="D123" s="1"/>
      <c r="E123" s="1"/>
      <c r="J123" s="92">
        <f t="shared" si="44"/>
        <v>0</v>
      </c>
      <c r="K123" s="33" t="str">
        <f t="shared" si="45"/>
        <v/>
      </c>
      <c r="L123" s="92">
        <f t="shared" si="54"/>
        <v>0</v>
      </c>
      <c r="M123" s="92">
        <f t="shared" si="55"/>
        <v>1</v>
      </c>
      <c r="N123" s="92">
        <f t="shared" si="56"/>
        <v>0</v>
      </c>
      <c r="O123" s="92">
        <f t="shared" si="46"/>
        <v>0</v>
      </c>
      <c r="P123" s="92">
        <f t="shared" si="47"/>
        <v>0</v>
      </c>
      <c r="Q123" s="92">
        <f t="shared" si="48"/>
        <v>1</v>
      </c>
      <c r="R123" s="33">
        <f t="shared" si="42"/>
        <v>-2</v>
      </c>
      <c r="T123" s="99">
        <f t="shared" si="36"/>
        <v>0</v>
      </c>
      <c r="U123" s="102">
        <f t="shared" si="49"/>
        <v>0</v>
      </c>
      <c r="V123" s="102">
        <f t="shared" si="50"/>
        <v>0</v>
      </c>
      <c r="W123" s="101" t="str">
        <f t="shared" si="60"/>
        <v/>
      </c>
      <c r="X123" s="102">
        <f t="shared" si="57"/>
        <v>0</v>
      </c>
      <c r="Y123" s="102">
        <f t="shared" si="58"/>
        <v>1</v>
      </c>
      <c r="Z123" s="102">
        <f t="shared" si="59"/>
        <v>0</v>
      </c>
      <c r="AA123" s="102">
        <f t="shared" si="51"/>
        <v>0</v>
      </c>
      <c r="AB123" s="102">
        <f t="shared" si="52"/>
        <v>0</v>
      </c>
      <c r="AC123" s="102">
        <f t="shared" si="53"/>
        <v>1</v>
      </c>
      <c r="AD123" s="100">
        <f t="shared" si="43"/>
        <v>1</v>
      </c>
      <c r="AH123" s="3"/>
      <c r="AI123" s="3"/>
    </row>
    <row r="124" spans="2:35">
      <c r="D124" s="1"/>
      <c r="E124" s="1"/>
      <c r="H124" s="1" t="s">
        <v>397</v>
      </c>
      <c r="J124" s="92">
        <f t="shared" si="44"/>
        <v>0</v>
      </c>
      <c r="K124" s="33" t="str">
        <f t="shared" si="45"/>
        <v/>
      </c>
      <c r="L124" s="92">
        <f t="shared" si="54"/>
        <v>0</v>
      </c>
      <c r="M124" s="92">
        <f t="shared" si="55"/>
        <v>1</v>
      </c>
      <c r="N124" s="92">
        <f t="shared" si="56"/>
        <v>0</v>
      </c>
      <c r="O124" s="92">
        <f t="shared" si="46"/>
        <v>0</v>
      </c>
      <c r="P124" s="92">
        <f t="shared" si="47"/>
        <v>0</v>
      </c>
      <c r="Q124" s="92">
        <f t="shared" si="48"/>
        <v>1</v>
      </c>
      <c r="R124" s="33">
        <f t="shared" si="42"/>
        <v>-2</v>
      </c>
      <c r="T124" s="99">
        <f t="shared" si="36"/>
        <v>0</v>
      </c>
      <c r="U124" s="102">
        <f t="shared" si="49"/>
        <v>0</v>
      </c>
      <c r="V124" s="102">
        <f t="shared" si="50"/>
        <v>0</v>
      </c>
      <c r="W124" s="101" t="str">
        <f t="shared" si="60"/>
        <v/>
      </c>
      <c r="X124" s="102">
        <f t="shared" si="57"/>
        <v>0</v>
      </c>
      <c r="Y124" s="102">
        <f t="shared" si="58"/>
        <v>1</v>
      </c>
      <c r="Z124" s="102">
        <f t="shared" si="59"/>
        <v>0</v>
      </c>
      <c r="AA124" s="102">
        <f t="shared" si="51"/>
        <v>0</v>
      </c>
      <c r="AB124" s="102">
        <f t="shared" si="52"/>
        <v>0</v>
      </c>
      <c r="AC124" s="102">
        <f t="shared" si="53"/>
        <v>1</v>
      </c>
      <c r="AD124" s="100">
        <f t="shared" si="43"/>
        <v>1</v>
      </c>
      <c r="AH124" s="3"/>
      <c r="AI124" s="3"/>
    </row>
    <row r="125" spans="2:35">
      <c r="B125" s="1" t="s">
        <v>109</v>
      </c>
      <c r="C125" s="1" t="s">
        <v>7</v>
      </c>
      <c r="D125" s="1" t="s">
        <v>300</v>
      </c>
      <c r="E125" s="353">
        <v>0.12708333333333333</v>
      </c>
      <c r="J125" s="92">
        <f t="shared" si="44"/>
        <v>0.12708333333333333</v>
      </c>
      <c r="K125" s="33" t="str">
        <f t="shared" si="45"/>
        <v/>
      </c>
      <c r="L125" s="92">
        <f t="shared" si="54"/>
        <v>0</v>
      </c>
      <c r="M125" s="92">
        <f t="shared" si="55"/>
        <v>0</v>
      </c>
      <c r="N125" s="92">
        <f t="shared" si="56"/>
        <v>1</v>
      </c>
      <c r="O125" s="92">
        <f t="shared" si="46"/>
        <v>0</v>
      </c>
      <c r="P125" s="92">
        <f t="shared" si="47"/>
        <v>0.12708333333333333</v>
      </c>
      <c r="Q125" s="92">
        <f t="shared" si="48"/>
        <v>0</v>
      </c>
      <c r="R125" s="33">
        <f t="shared" si="42"/>
        <v>-3</v>
      </c>
      <c r="T125" s="99" t="str">
        <f t="shared" si="36"/>
        <v>K.Řečice</v>
      </c>
      <c r="U125" s="102">
        <f t="shared" si="49"/>
        <v>0.12708333333333333</v>
      </c>
      <c r="V125" s="102">
        <f t="shared" si="50"/>
        <v>0</v>
      </c>
      <c r="W125" s="101" t="str">
        <f t="shared" si="60"/>
        <v/>
      </c>
      <c r="X125" s="102">
        <f t="shared" si="57"/>
        <v>1</v>
      </c>
      <c r="Y125" s="102">
        <f t="shared" si="58"/>
        <v>0</v>
      </c>
      <c r="Z125" s="102">
        <f t="shared" si="59"/>
        <v>0</v>
      </c>
      <c r="AA125" s="102">
        <f t="shared" si="51"/>
        <v>0.12708333333333333</v>
      </c>
      <c r="AB125" s="102">
        <f t="shared" si="52"/>
        <v>0</v>
      </c>
      <c r="AC125" s="102">
        <f t="shared" si="53"/>
        <v>3</v>
      </c>
      <c r="AD125" s="100">
        <f t="shared" si="43"/>
        <v>3</v>
      </c>
      <c r="AH125" s="3"/>
      <c r="AI125" s="3"/>
    </row>
    <row r="126" spans="2:35">
      <c r="D126" s="1"/>
      <c r="E126" s="1"/>
      <c r="J126" s="92">
        <f t="shared" si="44"/>
        <v>0</v>
      </c>
      <c r="K126" s="33" t="str">
        <f t="shared" si="45"/>
        <v/>
      </c>
      <c r="L126" s="92">
        <f t="shared" si="54"/>
        <v>0</v>
      </c>
      <c r="M126" s="92">
        <f t="shared" si="55"/>
        <v>1</v>
      </c>
      <c r="N126" s="92">
        <f t="shared" si="56"/>
        <v>0</v>
      </c>
      <c r="O126" s="92">
        <f t="shared" si="46"/>
        <v>0</v>
      </c>
      <c r="P126" s="92">
        <f t="shared" si="47"/>
        <v>0</v>
      </c>
      <c r="Q126" s="92">
        <f t="shared" si="48"/>
        <v>1</v>
      </c>
      <c r="R126" s="33">
        <f t="shared" si="42"/>
        <v>-2</v>
      </c>
      <c r="T126" s="99">
        <f t="shared" si="36"/>
        <v>0</v>
      </c>
      <c r="U126" s="102">
        <f t="shared" si="49"/>
        <v>0</v>
      </c>
      <c r="V126" s="102">
        <f t="shared" si="50"/>
        <v>0</v>
      </c>
      <c r="W126" s="101" t="str">
        <f t="shared" si="60"/>
        <v/>
      </c>
      <c r="X126" s="102">
        <f t="shared" si="57"/>
        <v>0</v>
      </c>
      <c r="Y126" s="102">
        <f t="shared" si="58"/>
        <v>1</v>
      </c>
      <c r="Z126" s="102">
        <f t="shared" si="59"/>
        <v>0</v>
      </c>
      <c r="AA126" s="102">
        <f t="shared" si="51"/>
        <v>0</v>
      </c>
      <c r="AB126" s="102">
        <f t="shared" si="52"/>
        <v>0</v>
      </c>
      <c r="AC126" s="102">
        <f t="shared" si="53"/>
        <v>1</v>
      </c>
      <c r="AD126" s="100">
        <f t="shared" si="43"/>
        <v>1</v>
      </c>
      <c r="AH126" s="3"/>
      <c r="AI126" s="3"/>
    </row>
    <row r="127" spans="2:35">
      <c r="D127" s="1"/>
      <c r="E127" s="1"/>
      <c r="H127" s="354">
        <v>42214</v>
      </c>
      <c r="I127" s="33" t="s">
        <v>398</v>
      </c>
      <c r="J127" s="92">
        <f t="shared" si="44"/>
        <v>0</v>
      </c>
      <c r="K127" s="33" t="str">
        <f t="shared" si="45"/>
        <v/>
      </c>
      <c r="L127" s="92">
        <f t="shared" si="54"/>
        <v>1</v>
      </c>
      <c r="M127" s="92">
        <f t="shared" si="55"/>
        <v>0</v>
      </c>
      <c r="N127" s="92">
        <f t="shared" si="56"/>
        <v>0</v>
      </c>
      <c r="O127" s="92" t="str">
        <f t="shared" si="46"/>
        <v>Zápisy KRaD - jaro 2015</v>
      </c>
      <c r="P127" s="92">
        <f t="shared" si="47"/>
        <v>0</v>
      </c>
      <c r="Q127" s="92">
        <f t="shared" si="48"/>
        <v>3</v>
      </c>
      <c r="R127" s="33">
        <f t="shared" si="42"/>
        <v>0</v>
      </c>
      <c r="T127" s="99">
        <f t="shared" ref="T127:T188" si="61">C127</f>
        <v>0</v>
      </c>
      <c r="U127" s="102">
        <f t="shared" si="49"/>
        <v>0</v>
      </c>
      <c r="V127" s="102" t="str">
        <f t="shared" si="50"/>
        <v>Zápisy KRaD - jaro 2015</v>
      </c>
      <c r="W127" s="101" t="str">
        <f t="shared" si="60"/>
        <v/>
      </c>
      <c r="X127" s="102">
        <f t="shared" si="57"/>
        <v>0</v>
      </c>
      <c r="Y127" s="102">
        <f t="shared" si="58"/>
        <v>0</v>
      </c>
      <c r="Z127" s="102">
        <f t="shared" si="59"/>
        <v>1</v>
      </c>
      <c r="AA127" s="102">
        <f t="shared" si="51"/>
        <v>0</v>
      </c>
      <c r="AB127" s="102" t="str">
        <f t="shared" si="52"/>
        <v>Zápisy KRaD - jaro 2015</v>
      </c>
      <c r="AC127" s="102">
        <f t="shared" si="53"/>
        <v>0</v>
      </c>
      <c r="AD127" s="100">
        <f t="shared" si="43"/>
        <v>0</v>
      </c>
      <c r="AH127" s="3"/>
      <c r="AI127" s="3"/>
    </row>
    <row r="128" spans="2:35">
      <c r="B128" s="1" t="s">
        <v>307</v>
      </c>
      <c r="D128" s="1"/>
      <c r="E128" s="1"/>
      <c r="J128" s="92">
        <f t="shared" si="44"/>
        <v>0</v>
      </c>
      <c r="K128" s="33" t="str">
        <f t="shared" si="45"/>
        <v/>
      </c>
      <c r="L128" s="92">
        <f t="shared" si="54"/>
        <v>0</v>
      </c>
      <c r="M128" s="92">
        <f t="shared" si="55"/>
        <v>1</v>
      </c>
      <c r="N128" s="92">
        <f t="shared" si="56"/>
        <v>0</v>
      </c>
      <c r="O128" s="92">
        <f t="shared" si="46"/>
        <v>0</v>
      </c>
      <c r="P128" s="92">
        <f t="shared" si="47"/>
        <v>0</v>
      </c>
      <c r="Q128" s="92">
        <f t="shared" si="48"/>
        <v>1</v>
      </c>
      <c r="R128" s="33">
        <f t="shared" si="42"/>
        <v>-2</v>
      </c>
      <c r="T128" s="99">
        <f t="shared" si="61"/>
        <v>0</v>
      </c>
      <c r="U128" s="102">
        <f t="shared" si="49"/>
        <v>0</v>
      </c>
      <c r="V128" s="102">
        <f t="shared" si="50"/>
        <v>0</v>
      </c>
      <c r="W128" s="101" t="str">
        <f t="shared" si="60"/>
        <v/>
      </c>
      <c r="X128" s="102">
        <f t="shared" si="57"/>
        <v>0</v>
      </c>
      <c r="Y128" s="102">
        <f t="shared" si="58"/>
        <v>1</v>
      </c>
      <c r="Z128" s="102">
        <f t="shared" si="59"/>
        <v>0</v>
      </c>
      <c r="AA128" s="102">
        <f t="shared" si="51"/>
        <v>0</v>
      </c>
      <c r="AB128" s="102">
        <f t="shared" si="52"/>
        <v>0</v>
      </c>
      <c r="AC128" s="102">
        <f t="shared" si="53"/>
        <v>1</v>
      </c>
      <c r="AD128" s="100">
        <f t="shared" si="43"/>
        <v>1</v>
      </c>
      <c r="AH128" s="3"/>
      <c r="AI128" s="3"/>
    </row>
    <row r="129" spans="2:35">
      <c r="B129" s="1" t="s">
        <v>2</v>
      </c>
      <c r="C129" s="1" t="s">
        <v>3</v>
      </c>
      <c r="D129" s="1" t="s">
        <v>4</v>
      </c>
      <c r="E129" s="1" t="s">
        <v>5</v>
      </c>
      <c r="F129" s="1" t="s">
        <v>293</v>
      </c>
      <c r="G129" s="1" t="s">
        <v>294</v>
      </c>
      <c r="H129" s="354">
        <v>42037</v>
      </c>
      <c r="I129" s="33" t="s">
        <v>399</v>
      </c>
      <c r="J129" s="92" t="str">
        <f t="shared" si="44"/>
        <v>Skóre</v>
      </c>
      <c r="K129" s="33" t="str">
        <f t="shared" si="45"/>
        <v/>
      </c>
      <c r="L129" s="92">
        <f t="shared" si="54"/>
        <v>1</v>
      </c>
      <c r="M129" s="92">
        <f t="shared" si="55"/>
        <v>0</v>
      </c>
      <c r="N129" s="92">
        <f t="shared" si="56"/>
        <v>0</v>
      </c>
      <c r="O129" s="92" t="str">
        <f t="shared" si="46"/>
        <v>Zápisy KRaD - podzim 2014</v>
      </c>
      <c r="P129" s="92" t="str">
        <f t="shared" si="47"/>
        <v>Skóre</v>
      </c>
      <c r="Q129" s="92">
        <f t="shared" si="48"/>
        <v>3</v>
      </c>
      <c r="R129" s="33">
        <f t="shared" si="42"/>
        <v>0</v>
      </c>
      <c r="T129" s="99" t="str">
        <f t="shared" si="61"/>
        <v>Domácí</v>
      </c>
      <c r="U129" s="102" t="str">
        <f t="shared" si="49"/>
        <v>Skóre</v>
      </c>
      <c r="V129" s="102" t="str">
        <f t="shared" si="50"/>
        <v>Zápisy KRaD - podzim 2014</v>
      </c>
      <c r="W129" s="101" t="str">
        <f t="shared" si="60"/>
        <v/>
      </c>
      <c r="X129" s="102">
        <f t="shared" si="57"/>
        <v>0</v>
      </c>
      <c r="Y129" s="102">
        <f t="shared" si="58"/>
        <v>0</v>
      </c>
      <c r="Z129" s="102">
        <f t="shared" si="59"/>
        <v>1</v>
      </c>
      <c r="AA129" s="102" t="str">
        <f t="shared" si="51"/>
        <v>Skóre</v>
      </c>
      <c r="AB129" s="102" t="str">
        <f t="shared" si="52"/>
        <v>Zápisy KRaD - podzim 2014</v>
      </c>
      <c r="AC129" s="102">
        <f t="shared" si="53"/>
        <v>0</v>
      </c>
      <c r="AD129" s="100">
        <f t="shared" si="43"/>
        <v>0</v>
      </c>
      <c r="AH129" s="3"/>
      <c r="AI129" s="3"/>
    </row>
    <row r="130" spans="2:35">
      <c r="D130" s="1"/>
      <c r="E130" s="1"/>
      <c r="J130" s="92">
        <f t="shared" si="44"/>
        <v>0</v>
      </c>
      <c r="K130" s="33" t="str">
        <f t="shared" si="45"/>
        <v/>
      </c>
      <c r="L130" s="92">
        <f t="shared" si="54"/>
        <v>0</v>
      </c>
      <c r="M130" s="92">
        <f t="shared" si="55"/>
        <v>1</v>
      </c>
      <c r="N130" s="92">
        <f t="shared" si="56"/>
        <v>0</v>
      </c>
      <c r="O130" s="92">
        <f t="shared" si="46"/>
        <v>0</v>
      </c>
      <c r="P130" s="92">
        <f t="shared" si="47"/>
        <v>0</v>
      </c>
      <c r="Q130" s="92">
        <f t="shared" si="48"/>
        <v>1</v>
      </c>
      <c r="R130" s="33">
        <f t="shared" si="42"/>
        <v>-2</v>
      </c>
      <c r="T130" s="99">
        <f t="shared" si="61"/>
        <v>0</v>
      </c>
      <c r="U130" s="102">
        <f t="shared" si="49"/>
        <v>0</v>
      </c>
      <c r="V130" s="102">
        <f t="shared" si="50"/>
        <v>0</v>
      </c>
      <c r="W130" s="101" t="str">
        <f t="shared" si="60"/>
        <v/>
      </c>
      <c r="X130" s="102">
        <f t="shared" si="57"/>
        <v>0</v>
      </c>
      <c r="Y130" s="102">
        <f t="shared" si="58"/>
        <v>1</v>
      </c>
      <c r="Z130" s="102">
        <f t="shared" si="59"/>
        <v>0</v>
      </c>
      <c r="AA130" s="102">
        <f t="shared" si="51"/>
        <v>0</v>
      </c>
      <c r="AB130" s="102">
        <f t="shared" si="52"/>
        <v>0</v>
      </c>
      <c r="AC130" s="102">
        <f t="shared" si="53"/>
        <v>1</v>
      </c>
      <c r="AD130" s="100">
        <f t="shared" si="43"/>
        <v>1</v>
      </c>
      <c r="AH130" s="3"/>
      <c r="AI130" s="3"/>
    </row>
    <row r="131" spans="2:35">
      <c r="D131" s="1"/>
      <c r="E131" s="1"/>
      <c r="H131" s="354">
        <v>41829</v>
      </c>
      <c r="I131" s="33" t="s">
        <v>400</v>
      </c>
      <c r="J131" s="92">
        <f t="shared" si="44"/>
        <v>0</v>
      </c>
      <c r="K131" s="33" t="str">
        <f t="shared" si="45"/>
        <v/>
      </c>
      <c r="L131" s="92">
        <f t="shared" si="54"/>
        <v>1</v>
      </c>
      <c r="M131" s="92">
        <f t="shared" si="55"/>
        <v>0</v>
      </c>
      <c r="N131" s="92">
        <f t="shared" si="56"/>
        <v>0</v>
      </c>
      <c r="O131" s="92" t="str">
        <f t="shared" si="46"/>
        <v>Zápisy KRaD - jaro 2014</v>
      </c>
      <c r="P131" s="92">
        <f t="shared" si="47"/>
        <v>0</v>
      </c>
      <c r="Q131" s="92">
        <f t="shared" si="48"/>
        <v>3</v>
      </c>
      <c r="R131" s="33">
        <f t="shared" si="42"/>
        <v>0</v>
      </c>
      <c r="T131" s="99">
        <f t="shared" si="61"/>
        <v>0</v>
      </c>
      <c r="U131" s="102">
        <f t="shared" si="49"/>
        <v>0</v>
      </c>
      <c r="V131" s="102" t="str">
        <f t="shared" si="50"/>
        <v>Zápisy KRaD - jaro 2014</v>
      </c>
      <c r="W131" s="101" t="str">
        <f t="shared" si="60"/>
        <v/>
      </c>
      <c r="X131" s="102">
        <f t="shared" si="57"/>
        <v>0</v>
      </c>
      <c r="Y131" s="102">
        <f t="shared" si="58"/>
        <v>0</v>
      </c>
      <c r="Z131" s="102">
        <f t="shared" si="59"/>
        <v>1</v>
      </c>
      <c r="AA131" s="102">
        <f t="shared" si="51"/>
        <v>0</v>
      </c>
      <c r="AB131" s="102" t="str">
        <f t="shared" si="52"/>
        <v>Zápisy KRaD - jaro 2014</v>
      </c>
      <c r="AC131" s="102">
        <f t="shared" si="53"/>
        <v>0</v>
      </c>
      <c r="AD131" s="100">
        <f t="shared" si="43"/>
        <v>0</v>
      </c>
      <c r="AH131" s="3"/>
      <c r="AI131" s="3"/>
    </row>
    <row r="132" spans="2:35">
      <c r="B132" s="1" t="s">
        <v>110</v>
      </c>
      <c r="C132" s="1" t="s">
        <v>296</v>
      </c>
      <c r="D132" s="1" t="s">
        <v>300</v>
      </c>
      <c r="E132" s="353">
        <v>1.3888888888888889E-3</v>
      </c>
      <c r="J132" s="92">
        <f t="shared" si="44"/>
        <v>1.3888888888888889E-3</v>
      </c>
      <c r="K132" s="33" t="str">
        <f t="shared" si="45"/>
        <v/>
      </c>
      <c r="L132" s="92">
        <f t="shared" si="54"/>
        <v>0</v>
      </c>
      <c r="M132" s="92">
        <f t="shared" si="55"/>
        <v>0</v>
      </c>
      <c r="N132" s="92">
        <f t="shared" si="56"/>
        <v>1</v>
      </c>
      <c r="O132" s="92">
        <f t="shared" si="46"/>
        <v>0</v>
      </c>
      <c r="P132" s="92">
        <f t="shared" si="47"/>
        <v>1.3888888888888889E-3</v>
      </c>
      <c r="Q132" s="92">
        <f t="shared" si="48"/>
        <v>0</v>
      </c>
      <c r="R132" s="33">
        <f t="shared" si="42"/>
        <v>-3</v>
      </c>
      <c r="T132" s="99" t="str">
        <f t="shared" si="61"/>
        <v>Lomnice</v>
      </c>
      <c r="U132" s="102">
        <f t="shared" si="49"/>
        <v>1.3888888888888889E-3</v>
      </c>
      <c r="V132" s="102">
        <f t="shared" si="50"/>
        <v>0</v>
      </c>
      <c r="W132" s="101" t="str">
        <f t="shared" si="60"/>
        <v/>
      </c>
      <c r="X132" s="102">
        <f t="shared" si="57"/>
        <v>1</v>
      </c>
      <c r="Y132" s="102">
        <f t="shared" si="58"/>
        <v>0</v>
      </c>
      <c r="Z132" s="102">
        <f t="shared" si="59"/>
        <v>0</v>
      </c>
      <c r="AA132" s="102">
        <f t="shared" si="51"/>
        <v>1.3888888888888889E-3</v>
      </c>
      <c r="AB132" s="102">
        <f t="shared" si="52"/>
        <v>0</v>
      </c>
      <c r="AC132" s="102">
        <f t="shared" si="53"/>
        <v>3</v>
      </c>
      <c r="AD132" s="100">
        <f t="shared" si="43"/>
        <v>3</v>
      </c>
      <c r="AH132" s="3"/>
      <c r="AI132" s="3"/>
    </row>
    <row r="133" spans="2:35">
      <c r="D133" s="1"/>
      <c r="E133" s="1"/>
      <c r="H133" s="354">
        <v>41829</v>
      </c>
      <c r="I133" s="33" t="s">
        <v>401</v>
      </c>
      <c r="J133" s="92">
        <f t="shared" si="44"/>
        <v>0</v>
      </c>
      <c r="K133" s="33" t="str">
        <f t="shared" si="45"/>
        <v/>
      </c>
      <c r="L133" s="92">
        <f t="shared" si="54"/>
        <v>1</v>
      </c>
      <c r="M133" s="92">
        <f t="shared" si="55"/>
        <v>0</v>
      </c>
      <c r="N133" s="92">
        <f t="shared" si="56"/>
        <v>0</v>
      </c>
      <c r="O133" s="92" t="str">
        <f t="shared" si="46"/>
        <v>Zápisy KRaD - podzim 2013</v>
      </c>
      <c r="P133" s="92">
        <f t="shared" si="47"/>
        <v>0</v>
      </c>
      <c r="Q133" s="92">
        <f t="shared" si="48"/>
        <v>3</v>
      </c>
      <c r="R133" s="33">
        <f t="shared" si="42"/>
        <v>0</v>
      </c>
      <c r="T133" s="99">
        <f t="shared" si="61"/>
        <v>0</v>
      </c>
      <c r="U133" s="102">
        <f t="shared" si="49"/>
        <v>0</v>
      </c>
      <c r="V133" s="102" t="str">
        <f t="shared" si="50"/>
        <v>Zápisy KRaD - podzim 2013</v>
      </c>
      <c r="W133" s="101" t="str">
        <f t="shared" si="60"/>
        <v/>
      </c>
      <c r="X133" s="102">
        <f t="shared" si="57"/>
        <v>0</v>
      </c>
      <c r="Y133" s="102">
        <f t="shared" si="58"/>
        <v>0</v>
      </c>
      <c r="Z133" s="102">
        <f t="shared" si="59"/>
        <v>1</v>
      </c>
      <c r="AA133" s="102">
        <f t="shared" si="51"/>
        <v>0</v>
      </c>
      <c r="AB133" s="102" t="str">
        <f t="shared" si="52"/>
        <v>Zápisy KRaD - podzim 2013</v>
      </c>
      <c r="AC133" s="102">
        <f t="shared" si="53"/>
        <v>0</v>
      </c>
      <c r="AD133" s="100">
        <f t="shared" si="43"/>
        <v>0</v>
      </c>
      <c r="AH133" s="3"/>
      <c r="AI133" s="3"/>
    </row>
    <row r="134" spans="2:35">
      <c r="D134" s="1"/>
      <c r="E134" s="1"/>
      <c r="J134" s="92">
        <f t="shared" si="44"/>
        <v>0</v>
      </c>
      <c r="K134" s="33" t="str">
        <f t="shared" si="45"/>
        <v/>
      </c>
      <c r="L134" s="92">
        <f t="shared" si="54"/>
        <v>0</v>
      </c>
      <c r="M134" s="92">
        <f t="shared" si="55"/>
        <v>1</v>
      </c>
      <c r="N134" s="92">
        <f t="shared" si="56"/>
        <v>0</v>
      </c>
      <c r="O134" s="92">
        <f t="shared" si="46"/>
        <v>0</v>
      </c>
      <c r="P134" s="92">
        <f t="shared" si="47"/>
        <v>0</v>
      </c>
      <c r="Q134" s="92">
        <f t="shared" si="48"/>
        <v>1</v>
      </c>
      <c r="R134" s="33">
        <f t="shared" si="42"/>
        <v>-2</v>
      </c>
      <c r="T134" s="99">
        <f t="shared" si="61"/>
        <v>0</v>
      </c>
      <c r="U134" s="102">
        <f t="shared" si="49"/>
        <v>0</v>
      </c>
      <c r="V134" s="102">
        <f t="shared" si="50"/>
        <v>0</v>
      </c>
      <c r="W134" s="101" t="str">
        <f t="shared" si="60"/>
        <v/>
      </c>
      <c r="X134" s="102">
        <f t="shared" si="57"/>
        <v>0</v>
      </c>
      <c r="Y134" s="102">
        <f t="shared" si="58"/>
        <v>1</v>
      </c>
      <c r="Z134" s="102">
        <f t="shared" si="59"/>
        <v>0</v>
      </c>
      <c r="AA134" s="102">
        <f t="shared" si="51"/>
        <v>0</v>
      </c>
      <c r="AB134" s="102">
        <f t="shared" si="52"/>
        <v>0</v>
      </c>
      <c r="AC134" s="102">
        <f t="shared" si="53"/>
        <v>1</v>
      </c>
      <c r="AD134" s="100">
        <f t="shared" si="43"/>
        <v>1</v>
      </c>
      <c r="AH134" s="3"/>
      <c r="AI134" s="3"/>
    </row>
    <row r="135" spans="2:35">
      <c r="B135" s="1" t="s">
        <v>111</v>
      </c>
      <c r="C135" s="1" t="s">
        <v>6</v>
      </c>
      <c r="D135" s="1" t="s">
        <v>7</v>
      </c>
      <c r="E135" s="353">
        <v>0.1673611111111111</v>
      </c>
      <c r="H135" s="354">
        <v>41478</v>
      </c>
      <c r="I135" s="33" t="s">
        <v>402</v>
      </c>
      <c r="J135" s="92">
        <f t="shared" si="44"/>
        <v>0.1673611111111111</v>
      </c>
      <c r="K135" s="33" t="str">
        <f t="shared" si="45"/>
        <v/>
      </c>
      <c r="L135" s="92">
        <f t="shared" si="54"/>
        <v>1</v>
      </c>
      <c r="M135" s="92">
        <f t="shared" si="55"/>
        <v>0</v>
      </c>
      <c r="N135" s="92">
        <f t="shared" si="56"/>
        <v>0</v>
      </c>
      <c r="O135" s="92" t="str">
        <f t="shared" si="46"/>
        <v>Zápisy KRaD - jaro 2013</v>
      </c>
      <c r="P135" s="92">
        <f t="shared" si="47"/>
        <v>0.1673611111111111</v>
      </c>
      <c r="Q135" s="92">
        <f t="shared" si="48"/>
        <v>3</v>
      </c>
      <c r="R135" s="33">
        <f t="shared" ref="R135:R188" si="62">(IF(I135&gt;J135,0,0)+IF(I135=J135,-2,0)+IF(I135&lt;J135,-3,0))</f>
        <v>0</v>
      </c>
      <c r="T135" s="99" t="str">
        <f t="shared" si="61"/>
        <v>N.Bystřice</v>
      </c>
      <c r="U135" s="102">
        <f t="shared" si="49"/>
        <v>0.1673611111111111</v>
      </c>
      <c r="V135" s="102" t="str">
        <f t="shared" si="50"/>
        <v>Zápisy KRaD - jaro 2013</v>
      </c>
      <c r="W135" s="101" t="str">
        <f t="shared" si="60"/>
        <v/>
      </c>
      <c r="X135" s="102">
        <f t="shared" si="57"/>
        <v>0</v>
      </c>
      <c r="Y135" s="102">
        <f t="shared" si="58"/>
        <v>0</v>
      </c>
      <c r="Z135" s="102">
        <f t="shared" si="59"/>
        <v>1</v>
      </c>
      <c r="AA135" s="102">
        <f t="shared" si="51"/>
        <v>0.1673611111111111</v>
      </c>
      <c r="AB135" s="102" t="str">
        <f t="shared" si="52"/>
        <v>Zápisy KRaD - jaro 2013</v>
      </c>
      <c r="AC135" s="102">
        <f t="shared" si="53"/>
        <v>0</v>
      </c>
      <c r="AD135" s="100">
        <f t="shared" ref="AD135:AD188" si="63">(IF(U135&gt;V135,3,0)+IF(U135=V135,1,0)+IF(U135&lt;V135,0,0))</f>
        <v>0</v>
      </c>
      <c r="AH135" s="3"/>
      <c r="AI135" s="3"/>
    </row>
    <row r="136" spans="2:35">
      <c r="D136" s="1"/>
      <c r="E136" s="1"/>
      <c r="J136" s="92">
        <f t="shared" si="44"/>
        <v>0</v>
      </c>
      <c r="K136" s="33" t="str">
        <f t="shared" si="45"/>
        <v/>
      </c>
      <c r="L136" s="92">
        <f t="shared" si="54"/>
        <v>0</v>
      </c>
      <c r="M136" s="92">
        <f t="shared" si="55"/>
        <v>1</v>
      </c>
      <c r="N136" s="92">
        <f t="shared" si="56"/>
        <v>0</v>
      </c>
      <c r="O136" s="92">
        <f t="shared" si="46"/>
        <v>0</v>
      </c>
      <c r="P136" s="92">
        <f t="shared" si="47"/>
        <v>0</v>
      </c>
      <c r="Q136" s="92">
        <f t="shared" si="48"/>
        <v>1</v>
      </c>
      <c r="R136" s="33">
        <f t="shared" si="62"/>
        <v>-2</v>
      </c>
      <c r="T136" s="99">
        <f t="shared" si="61"/>
        <v>0</v>
      </c>
      <c r="U136" s="102">
        <f t="shared" si="49"/>
        <v>0</v>
      </c>
      <c r="V136" s="102">
        <f t="shared" si="50"/>
        <v>0</v>
      </c>
      <c r="W136" s="101" t="str">
        <f t="shared" si="60"/>
        <v/>
      </c>
      <c r="X136" s="102">
        <f t="shared" si="57"/>
        <v>0</v>
      </c>
      <c r="Y136" s="102">
        <f t="shared" si="58"/>
        <v>1</v>
      </c>
      <c r="Z136" s="102">
        <f t="shared" si="59"/>
        <v>0</v>
      </c>
      <c r="AA136" s="102">
        <f t="shared" si="51"/>
        <v>0</v>
      </c>
      <c r="AB136" s="102">
        <f t="shared" si="52"/>
        <v>0</v>
      </c>
      <c r="AC136" s="102">
        <f t="shared" si="53"/>
        <v>1</v>
      </c>
      <c r="AD136" s="100">
        <f t="shared" si="63"/>
        <v>1</v>
      </c>
      <c r="AH136" s="3"/>
      <c r="AI136" s="3"/>
    </row>
    <row r="137" spans="2:35">
      <c r="D137" s="1"/>
      <c r="E137" s="1"/>
      <c r="H137" s="354">
        <v>41334</v>
      </c>
      <c r="I137" s="33" t="s">
        <v>403</v>
      </c>
      <c r="J137" s="92">
        <f t="shared" si="44"/>
        <v>0</v>
      </c>
      <c r="K137" s="33" t="str">
        <f t="shared" si="45"/>
        <v/>
      </c>
      <c r="L137" s="92">
        <f t="shared" si="54"/>
        <v>1</v>
      </c>
      <c r="M137" s="92">
        <f t="shared" si="55"/>
        <v>0</v>
      </c>
      <c r="N137" s="92">
        <f t="shared" si="56"/>
        <v>0</v>
      </c>
      <c r="O137" s="92" t="str">
        <f t="shared" si="46"/>
        <v>Zápisy KRaD - podzim 2012</v>
      </c>
      <c r="P137" s="92">
        <f t="shared" si="47"/>
        <v>0</v>
      </c>
      <c r="Q137" s="92">
        <f t="shared" si="48"/>
        <v>3</v>
      </c>
      <c r="R137" s="33">
        <f t="shared" si="62"/>
        <v>0</v>
      </c>
      <c r="T137" s="99">
        <f t="shared" si="61"/>
        <v>0</v>
      </c>
      <c r="U137" s="102">
        <f t="shared" si="49"/>
        <v>0</v>
      </c>
      <c r="V137" s="102" t="str">
        <f t="shared" si="50"/>
        <v>Zápisy KRaD - podzim 2012</v>
      </c>
      <c r="W137" s="101" t="str">
        <f t="shared" si="60"/>
        <v/>
      </c>
      <c r="X137" s="102">
        <f t="shared" si="57"/>
        <v>0</v>
      </c>
      <c r="Y137" s="102">
        <f t="shared" si="58"/>
        <v>0</v>
      </c>
      <c r="Z137" s="102">
        <f t="shared" si="59"/>
        <v>1</v>
      </c>
      <c r="AA137" s="102">
        <f t="shared" si="51"/>
        <v>0</v>
      </c>
      <c r="AB137" s="102" t="str">
        <f t="shared" si="52"/>
        <v>Zápisy KRaD - podzim 2012</v>
      </c>
      <c r="AC137" s="102">
        <f t="shared" si="53"/>
        <v>0</v>
      </c>
      <c r="AD137" s="100">
        <f t="shared" si="63"/>
        <v>0</v>
      </c>
      <c r="AH137" s="3"/>
      <c r="AI137" s="3"/>
    </row>
    <row r="138" spans="2:35">
      <c r="B138" s="1" t="s">
        <v>112</v>
      </c>
      <c r="C138" s="1" t="s">
        <v>53</v>
      </c>
      <c r="D138" s="1" t="s">
        <v>55</v>
      </c>
      <c r="E138" s="353">
        <v>4.2361111111111106E-2</v>
      </c>
      <c r="J138" s="92">
        <f t="shared" si="44"/>
        <v>4.2361111111111106E-2</v>
      </c>
      <c r="K138" s="33" t="str">
        <f t="shared" si="45"/>
        <v/>
      </c>
      <c r="L138" s="92">
        <f t="shared" si="54"/>
        <v>0</v>
      </c>
      <c r="M138" s="92">
        <f t="shared" si="55"/>
        <v>0</v>
      </c>
      <c r="N138" s="92">
        <f t="shared" si="56"/>
        <v>1</v>
      </c>
      <c r="O138" s="92">
        <f t="shared" si="46"/>
        <v>0</v>
      </c>
      <c r="P138" s="92">
        <f t="shared" si="47"/>
        <v>4.2361111111111106E-2</v>
      </c>
      <c r="Q138" s="92">
        <f t="shared" si="48"/>
        <v>0</v>
      </c>
      <c r="R138" s="33">
        <f t="shared" si="62"/>
        <v>-3</v>
      </c>
      <c r="T138" s="99" t="str">
        <f t="shared" si="61"/>
        <v>N.Včelnice</v>
      </c>
      <c r="U138" s="102">
        <f t="shared" si="49"/>
        <v>4.2361111111111106E-2</v>
      </c>
      <c r="V138" s="102">
        <f t="shared" si="50"/>
        <v>0</v>
      </c>
      <c r="W138" s="101" t="str">
        <f t="shared" si="60"/>
        <v/>
      </c>
      <c r="X138" s="102">
        <f t="shared" si="57"/>
        <v>1</v>
      </c>
      <c r="Y138" s="102">
        <f t="shared" si="58"/>
        <v>0</v>
      </c>
      <c r="Z138" s="102">
        <f t="shared" si="59"/>
        <v>0</v>
      </c>
      <c r="AA138" s="102">
        <f t="shared" si="51"/>
        <v>4.2361111111111106E-2</v>
      </c>
      <c r="AB138" s="102">
        <f t="shared" si="52"/>
        <v>0</v>
      </c>
      <c r="AC138" s="102">
        <f t="shared" si="53"/>
        <v>3</v>
      </c>
      <c r="AD138" s="100">
        <f t="shared" si="63"/>
        <v>3</v>
      </c>
      <c r="AH138" s="3"/>
      <c r="AI138" s="3"/>
    </row>
    <row r="139" spans="2:35">
      <c r="D139" s="1"/>
      <c r="E139" s="1"/>
      <c r="H139" s="354">
        <v>41110</v>
      </c>
      <c r="I139" s="33" t="s">
        <v>404</v>
      </c>
      <c r="J139" s="92">
        <f t="shared" si="44"/>
        <v>0</v>
      </c>
      <c r="K139" s="33" t="str">
        <f t="shared" si="45"/>
        <v/>
      </c>
      <c r="L139" s="92">
        <f t="shared" si="54"/>
        <v>1</v>
      </c>
      <c r="M139" s="92">
        <f t="shared" si="55"/>
        <v>0</v>
      </c>
      <c r="N139" s="92">
        <f t="shared" si="56"/>
        <v>0</v>
      </c>
      <c r="O139" s="92" t="str">
        <f t="shared" si="46"/>
        <v>Zápisy KRaD - jaro 2012</v>
      </c>
      <c r="P139" s="92">
        <f t="shared" si="47"/>
        <v>0</v>
      </c>
      <c r="Q139" s="92">
        <f t="shared" si="48"/>
        <v>3</v>
      </c>
      <c r="R139" s="33">
        <f t="shared" si="62"/>
        <v>0</v>
      </c>
      <c r="T139" s="99">
        <f t="shared" si="61"/>
        <v>0</v>
      </c>
      <c r="U139" s="102">
        <f t="shared" si="49"/>
        <v>0</v>
      </c>
      <c r="V139" s="102" t="str">
        <f t="shared" si="50"/>
        <v>Zápisy KRaD - jaro 2012</v>
      </c>
      <c r="W139" s="101" t="str">
        <f t="shared" si="60"/>
        <v/>
      </c>
      <c r="X139" s="102">
        <f t="shared" si="57"/>
        <v>0</v>
      </c>
      <c r="Y139" s="102">
        <f t="shared" si="58"/>
        <v>0</v>
      </c>
      <c r="Z139" s="102">
        <f t="shared" si="59"/>
        <v>1</v>
      </c>
      <c r="AA139" s="102">
        <f t="shared" si="51"/>
        <v>0</v>
      </c>
      <c r="AB139" s="102" t="str">
        <f t="shared" si="52"/>
        <v>Zápisy KRaD - jaro 2012</v>
      </c>
      <c r="AC139" s="102">
        <f t="shared" si="53"/>
        <v>0</v>
      </c>
      <c r="AD139" s="100">
        <f t="shared" si="63"/>
        <v>0</v>
      </c>
      <c r="AH139" s="3"/>
      <c r="AI139" s="3"/>
    </row>
    <row r="140" spans="2:35">
      <c r="D140" s="1"/>
      <c r="E140" s="1"/>
      <c r="J140" s="92">
        <f t="shared" si="44"/>
        <v>0</v>
      </c>
      <c r="K140" s="33" t="str">
        <f t="shared" si="45"/>
        <v/>
      </c>
      <c r="L140" s="92">
        <f t="shared" si="54"/>
        <v>0</v>
      </c>
      <c r="M140" s="92">
        <f t="shared" si="55"/>
        <v>1</v>
      </c>
      <c r="N140" s="92">
        <f t="shared" si="56"/>
        <v>0</v>
      </c>
      <c r="O140" s="92">
        <f t="shared" si="46"/>
        <v>0</v>
      </c>
      <c r="P140" s="92">
        <f t="shared" si="47"/>
        <v>0</v>
      </c>
      <c r="Q140" s="92">
        <f t="shared" si="48"/>
        <v>1</v>
      </c>
      <c r="R140" s="92">
        <f t="shared" si="62"/>
        <v>-2</v>
      </c>
      <c r="T140" s="99">
        <f t="shared" si="61"/>
        <v>0</v>
      </c>
      <c r="U140" s="102">
        <f t="shared" si="49"/>
        <v>0</v>
      </c>
      <c r="V140" s="102">
        <f t="shared" si="50"/>
        <v>0</v>
      </c>
      <c r="W140" s="101" t="str">
        <f t="shared" si="60"/>
        <v/>
      </c>
      <c r="X140" s="102">
        <f t="shared" si="57"/>
        <v>0</v>
      </c>
      <c r="Y140" s="102">
        <f t="shared" si="58"/>
        <v>1</v>
      </c>
      <c r="Z140" s="102">
        <f t="shared" si="59"/>
        <v>0</v>
      </c>
      <c r="AA140" s="102">
        <f t="shared" si="51"/>
        <v>0</v>
      </c>
      <c r="AB140" s="102">
        <f t="shared" si="52"/>
        <v>0</v>
      </c>
      <c r="AC140" s="102">
        <f t="shared" si="53"/>
        <v>1</v>
      </c>
      <c r="AD140" s="102">
        <f t="shared" si="63"/>
        <v>1</v>
      </c>
    </row>
    <row r="141" spans="2:35">
      <c r="B141" s="1" t="s">
        <v>113</v>
      </c>
      <c r="C141" s="1" t="s">
        <v>54</v>
      </c>
      <c r="D141" s="1" t="s">
        <v>301</v>
      </c>
      <c r="E141" s="353">
        <v>3.472222222222222E-3</v>
      </c>
      <c r="H141" s="354">
        <v>40914</v>
      </c>
      <c r="I141" s="33" t="s">
        <v>405</v>
      </c>
      <c r="J141" s="92">
        <f t="shared" si="44"/>
        <v>3.472222222222222E-3</v>
      </c>
      <c r="K141" s="33" t="str">
        <f t="shared" si="45"/>
        <v/>
      </c>
      <c r="L141" s="92">
        <f t="shared" si="54"/>
        <v>1</v>
      </c>
      <c r="M141" s="92">
        <f t="shared" si="55"/>
        <v>0</v>
      </c>
      <c r="N141" s="92">
        <f t="shared" si="56"/>
        <v>0</v>
      </c>
      <c r="O141" s="92" t="str">
        <f t="shared" si="46"/>
        <v>Zápisy KRaD - podzim 2011</v>
      </c>
      <c r="P141" s="92">
        <f t="shared" si="47"/>
        <v>3.472222222222222E-3</v>
      </c>
      <c r="Q141" s="92">
        <f t="shared" si="48"/>
        <v>3</v>
      </c>
      <c r="R141" s="92">
        <f t="shared" si="62"/>
        <v>0</v>
      </c>
      <c r="T141" s="99" t="str">
        <f t="shared" si="61"/>
        <v>Č.Velenice</v>
      </c>
      <c r="U141" s="102">
        <f t="shared" si="49"/>
        <v>3.472222222222222E-3</v>
      </c>
      <c r="V141" s="102" t="str">
        <f t="shared" si="50"/>
        <v>Zápisy KRaD - podzim 2011</v>
      </c>
      <c r="W141" s="101" t="str">
        <f t="shared" si="60"/>
        <v/>
      </c>
      <c r="X141" s="102">
        <f t="shared" si="57"/>
        <v>0</v>
      </c>
      <c r="Y141" s="102">
        <f t="shared" si="58"/>
        <v>0</v>
      </c>
      <c r="Z141" s="102">
        <f t="shared" si="59"/>
        <v>1</v>
      </c>
      <c r="AA141" s="102">
        <f t="shared" si="51"/>
        <v>3.472222222222222E-3</v>
      </c>
      <c r="AB141" s="102" t="str">
        <f t="shared" si="52"/>
        <v>Zápisy KRaD - podzim 2011</v>
      </c>
      <c r="AC141" s="102">
        <f t="shared" si="53"/>
        <v>0</v>
      </c>
      <c r="AD141" s="102">
        <f t="shared" si="63"/>
        <v>0</v>
      </c>
    </row>
    <row r="142" spans="2:35">
      <c r="D142" s="1"/>
      <c r="E142" s="1"/>
      <c r="J142" s="92">
        <f t="shared" si="44"/>
        <v>0</v>
      </c>
      <c r="K142" s="33" t="str">
        <f t="shared" si="45"/>
        <v/>
      </c>
      <c r="L142" s="92">
        <f t="shared" si="54"/>
        <v>0</v>
      </c>
      <c r="M142" s="92">
        <f t="shared" si="55"/>
        <v>1</v>
      </c>
      <c r="N142" s="92">
        <f t="shared" si="56"/>
        <v>0</v>
      </c>
      <c r="O142" s="92">
        <f t="shared" si="46"/>
        <v>0</v>
      </c>
      <c r="P142" s="92">
        <f t="shared" si="47"/>
        <v>0</v>
      </c>
      <c r="Q142" s="92">
        <f t="shared" si="48"/>
        <v>1</v>
      </c>
      <c r="R142" s="92">
        <f t="shared" si="62"/>
        <v>-2</v>
      </c>
      <c r="T142" s="99">
        <f t="shared" si="61"/>
        <v>0</v>
      </c>
      <c r="U142" s="102">
        <f t="shared" si="49"/>
        <v>0</v>
      </c>
      <c r="V142" s="102">
        <f t="shared" si="50"/>
        <v>0</v>
      </c>
      <c r="W142" s="101" t="str">
        <f t="shared" si="60"/>
        <v/>
      </c>
      <c r="X142" s="102">
        <f t="shared" si="57"/>
        <v>0</v>
      </c>
      <c r="Y142" s="102">
        <f t="shared" si="58"/>
        <v>1</v>
      </c>
      <c r="Z142" s="102">
        <f t="shared" si="59"/>
        <v>0</v>
      </c>
      <c r="AA142" s="102">
        <f t="shared" si="51"/>
        <v>0</v>
      </c>
      <c r="AB142" s="102">
        <f t="shared" si="52"/>
        <v>0</v>
      </c>
      <c r="AC142" s="102">
        <f t="shared" si="53"/>
        <v>1</v>
      </c>
      <c r="AD142" s="102">
        <f t="shared" si="63"/>
        <v>1</v>
      </c>
    </row>
    <row r="143" spans="2:35">
      <c r="D143" s="1"/>
      <c r="E143" s="1"/>
      <c r="H143" s="354">
        <v>40735</v>
      </c>
      <c r="I143" s="33" t="s">
        <v>406</v>
      </c>
      <c r="J143" s="92">
        <f t="shared" si="44"/>
        <v>0</v>
      </c>
      <c r="K143" s="33" t="str">
        <f t="shared" si="45"/>
        <v/>
      </c>
      <c r="L143" s="92">
        <f t="shared" si="54"/>
        <v>1</v>
      </c>
      <c r="M143" s="92">
        <f t="shared" si="55"/>
        <v>0</v>
      </c>
      <c r="N143" s="92">
        <f t="shared" si="56"/>
        <v>0</v>
      </c>
      <c r="O143" s="92" t="str">
        <f t="shared" si="46"/>
        <v>Zápisy KR - jaro 2011</v>
      </c>
      <c r="P143" s="92">
        <f t="shared" si="47"/>
        <v>0</v>
      </c>
      <c r="Q143" s="92">
        <f t="shared" si="48"/>
        <v>3</v>
      </c>
      <c r="R143" s="92">
        <f t="shared" si="62"/>
        <v>0</v>
      </c>
      <c r="T143" s="99">
        <f t="shared" si="61"/>
        <v>0</v>
      </c>
      <c r="U143" s="102">
        <f t="shared" si="49"/>
        <v>0</v>
      </c>
      <c r="V143" s="102" t="str">
        <f t="shared" si="50"/>
        <v>Zápisy KR - jaro 2011</v>
      </c>
      <c r="W143" s="101" t="str">
        <f t="shared" si="60"/>
        <v/>
      </c>
      <c r="X143" s="102">
        <f t="shared" si="57"/>
        <v>0</v>
      </c>
      <c r="Y143" s="102">
        <f t="shared" si="58"/>
        <v>0</v>
      </c>
      <c r="Z143" s="102">
        <f t="shared" si="59"/>
        <v>1</v>
      </c>
      <c r="AA143" s="102">
        <f t="shared" si="51"/>
        <v>0</v>
      </c>
      <c r="AB143" s="102" t="str">
        <f t="shared" si="52"/>
        <v>Zápisy KR - jaro 2011</v>
      </c>
      <c r="AC143" s="102">
        <f t="shared" si="53"/>
        <v>0</v>
      </c>
      <c r="AD143" s="102">
        <f t="shared" si="63"/>
        <v>0</v>
      </c>
    </row>
    <row r="144" spans="2:35">
      <c r="B144" s="1" t="s">
        <v>114</v>
      </c>
      <c r="C144" s="1" t="s">
        <v>295</v>
      </c>
      <c r="D144" s="1" t="s">
        <v>52</v>
      </c>
      <c r="E144" s="353">
        <v>0.12708333333333333</v>
      </c>
      <c r="J144" s="92">
        <f t="shared" si="44"/>
        <v>0.12708333333333333</v>
      </c>
      <c r="K144" s="33" t="str">
        <f t="shared" si="45"/>
        <v/>
      </c>
      <c r="L144" s="92">
        <f t="shared" si="54"/>
        <v>0</v>
      </c>
      <c r="M144" s="92">
        <f t="shared" si="55"/>
        <v>0</v>
      </c>
      <c r="N144" s="92">
        <f t="shared" si="56"/>
        <v>1</v>
      </c>
      <c r="O144" s="92">
        <f t="shared" si="46"/>
        <v>0</v>
      </c>
      <c r="P144" s="92">
        <f t="shared" si="47"/>
        <v>0.12708333333333333</v>
      </c>
      <c r="Q144" s="92">
        <f t="shared" si="48"/>
        <v>0</v>
      </c>
      <c r="R144" s="92">
        <f t="shared" si="62"/>
        <v>-3</v>
      </c>
      <c r="T144" s="99" t="str">
        <f t="shared" si="61"/>
        <v>Soběslav"B</v>
      </c>
      <c r="U144" s="102">
        <f t="shared" si="49"/>
        <v>0.12708333333333333</v>
      </c>
      <c r="V144" s="102">
        <f t="shared" si="50"/>
        <v>0</v>
      </c>
      <c r="W144" s="101" t="str">
        <f t="shared" si="60"/>
        <v/>
      </c>
      <c r="X144" s="102">
        <f t="shared" si="57"/>
        <v>1</v>
      </c>
      <c r="Y144" s="102">
        <f t="shared" si="58"/>
        <v>0</v>
      </c>
      <c r="Z144" s="102">
        <f t="shared" si="59"/>
        <v>0</v>
      </c>
      <c r="AA144" s="102">
        <f t="shared" si="51"/>
        <v>0.12708333333333333</v>
      </c>
      <c r="AB144" s="102">
        <f t="shared" si="52"/>
        <v>0</v>
      </c>
      <c r="AC144" s="102">
        <f t="shared" si="53"/>
        <v>3</v>
      </c>
      <c r="AD144" s="102">
        <f t="shared" si="63"/>
        <v>3</v>
      </c>
    </row>
    <row r="145" spans="2:30">
      <c r="D145" s="1"/>
      <c r="E145" s="1"/>
      <c r="H145" s="354">
        <v>40561</v>
      </c>
      <c r="I145" s="33" t="s">
        <v>407</v>
      </c>
      <c r="J145" s="92">
        <f t="shared" si="44"/>
        <v>0</v>
      </c>
      <c r="K145" s="33" t="str">
        <f t="shared" si="45"/>
        <v/>
      </c>
      <c r="L145" s="92">
        <f t="shared" si="54"/>
        <v>1</v>
      </c>
      <c r="M145" s="92">
        <f t="shared" si="55"/>
        <v>0</v>
      </c>
      <c r="N145" s="92">
        <f t="shared" si="56"/>
        <v>0</v>
      </c>
      <c r="O145" s="92" t="str">
        <f t="shared" si="46"/>
        <v>Zápisy KR - podzim 2010</v>
      </c>
      <c r="P145" s="92">
        <f t="shared" si="47"/>
        <v>0</v>
      </c>
      <c r="Q145" s="92">
        <f t="shared" si="48"/>
        <v>3</v>
      </c>
      <c r="R145" s="92">
        <f t="shared" si="62"/>
        <v>0</v>
      </c>
      <c r="T145" s="99">
        <f t="shared" si="61"/>
        <v>0</v>
      </c>
      <c r="U145" s="102">
        <f t="shared" si="49"/>
        <v>0</v>
      </c>
      <c r="V145" s="102" t="str">
        <f t="shared" si="50"/>
        <v>Zápisy KR - podzim 2010</v>
      </c>
      <c r="W145" s="101" t="str">
        <f t="shared" si="60"/>
        <v/>
      </c>
      <c r="X145" s="102">
        <f t="shared" si="57"/>
        <v>0</v>
      </c>
      <c r="Y145" s="102">
        <f t="shared" si="58"/>
        <v>0</v>
      </c>
      <c r="Z145" s="102">
        <f t="shared" si="59"/>
        <v>1</v>
      </c>
      <c r="AA145" s="102">
        <f t="shared" si="51"/>
        <v>0</v>
      </c>
      <c r="AB145" s="102" t="str">
        <f t="shared" si="52"/>
        <v>Zápisy KR - podzim 2010</v>
      </c>
      <c r="AC145" s="102">
        <f t="shared" si="53"/>
        <v>0</v>
      </c>
      <c r="AD145" s="102">
        <f t="shared" si="63"/>
        <v>0</v>
      </c>
    </row>
    <row r="146" spans="2:30">
      <c r="D146" s="1"/>
      <c r="E146" s="1"/>
      <c r="J146" s="92">
        <f t="shared" si="44"/>
        <v>0</v>
      </c>
      <c r="K146" s="33" t="str">
        <f t="shared" si="45"/>
        <v/>
      </c>
      <c r="L146" s="92">
        <f t="shared" si="54"/>
        <v>0</v>
      </c>
      <c r="M146" s="92">
        <f t="shared" si="55"/>
        <v>1</v>
      </c>
      <c r="N146" s="92">
        <f t="shared" si="56"/>
        <v>0</v>
      </c>
      <c r="O146" s="92">
        <f t="shared" si="46"/>
        <v>0</v>
      </c>
      <c r="P146" s="92">
        <f t="shared" si="47"/>
        <v>0</v>
      </c>
      <c r="Q146" s="92">
        <f t="shared" si="48"/>
        <v>1</v>
      </c>
      <c r="R146" s="92">
        <f t="shared" si="62"/>
        <v>-2</v>
      </c>
      <c r="T146" s="99">
        <f t="shared" si="61"/>
        <v>0</v>
      </c>
      <c r="U146" s="102">
        <f t="shared" si="49"/>
        <v>0</v>
      </c>
      <c r="V146" s="102">
        <f t="shared" si="50"/>
        <v>0</v>
      </c>
      <c r="W146" s="101" t="str">
        <f t="shared" si="60"/>
        <v/>
      </c>
      <c r="X146" s="102">
        <f t="shared" si="57"/>
        <v>0</v>
      </c>
      <c r="Y146" s="102">
        <f t="shared" si="58"/>
        <v>1</v>
      </c>
      <c r="Z146" s="102">
        <f t="shared" si="59"/>
        <v>0</v>
      </c>
      <c r="AA146" s="102">
        <f t="shared" si="51"/>
        <v>0</v>
      </c>
      <c r="AB146" s="102">
        <f t="shared" si="52"/>
        <v>0</v>
      </c>
      <c r="AC146" s="102">
        <f t="shared" si="53"/>
        <v>1</v>
      </c>
      <c r="AD146" s="102">
        <f t="shared" si="63"/>
        <v>1</v>
      </c>
    </row>
    <row r="147" spans="2:30">
      <c r="B147" s="1" t="s">
        <v>115</v>
      </c>
      <c r="C147" s="1" t="s">
        <v>297</v>
      </c>
      <c r="D147" s="1" t="s">
        <v>299</v>
      </c>
      <c r="E147" s="353">
        <v>0</v>
      </c>
      <c r="H147" s="1" t="s">
        <v>408</v>
      </c>
      <c r="J147" s="92">
        <f t="shared" si="44"/>
        <v>0</v>
      </c>
      <c r="K147" s="33" t="str">
        <f t="shared" si="45"/>
        <v/>
      </c>
      <c r="L147" s="92">
        <f t="shared" si="54"/>
        <v>0</v>
      </c>
      <c r="M147" s="92">
        <f t="shared" si="55"/>
        <v>1</v>
      </c>
      <c r="N147" s="92">
        <f t="shared" si="56"/>
        <v>0</v>
      </c>
      <c r="O147" s="92">
        <f t="shared" si="46"/>
        <v>0</v>
      </c>
      <c r="P147" s="92">
        <f t="shared" si="47"/>
        <v>0</v>
      </c>
      <c r="Q147" s="92">
        <f t="shared" si="48"/>
        <v>1</v>
      </c>
      <c r="R147" s="92">
        <f t="shared" si="62"/>
        <v>-2</v>
      </c>
      <c r="T147" s="99" t="str">
        <f t="shared" si="61"/>
        <v>Suchdol</v>
      </c>
      <c r="U147" s="102">
        <f t="shared" si="49"/>
        <v>0</v>
      </c>
      <c r="V147" s="102">
        <f t="shared" si="50"/>
        <v>0</v>
      </c>
      <c r="W147" s="101" t="str">
        <f t="shared" si="60"/>
        <v/>
      </c>
      <c r="X147" s="102">
        <f t="shared" si="57"/>
        <v>0</v>
      </c>
      <c r="Y147" s="102">
        <f t="shared" si="58"/>
        <v>1</v>
      </c>
      <c r="Z147" s="102">
        <f t="shared" si="59"/>
        <v>0</v>
      </c>
      <c r="AA147" s="102">
        <f t="shared" si="51"/>
        <v>0</v>
      </c>
      <c r="AB147" s="102">
        <f t="shared" si="52"/>
        <v>0</v>
      </c>
      <c r="AC147" s="102">
        <f t="shared" si="53"/>
        <v>1</v>
      </c>
      <c r="AD147" s="102">
        <f t="shared" si="63"/>
        <v>1</v>
      </c>
    </row>
    <row r="148" spans="2:30">
      <c r="D148" s="1"/>
      <c r="E148" s="1"/>
      <c r="J148" s="92">
        <f t="shared" si="44"/>
        <v>0</v>
      </c>
      <c r="K148" s="33" t="str">
        <f t="shared" si="45"/>
        <v/>
      </c>
      <c r="L148" s="92">
        <f t="shared" si="54"/>
        <v>0</v>
      </c>
      <c r="M148" s="92">
        <f t="shared" si="55"/>
        <v>1</v>
      </c>
      <c r="N148" s="92">
        <f t="shared" si="56"/>
        <v>0</v>
      </c>
      <c r="O148" s="92">
        <f t="shared" si="46"/>
        <v>0</v>
      </c>
      <c r="P148" s="92">
        <f t="shared" si="47"/>
        <v>0</v>
      </c>
      <c r="Q148" s="92">
        <f t="shared" si="48"/>
        <v>1</v>
      </c>
      <c r="R148" s="92">
        <f t="shared" si="62"/>
        <v>-2</v>
      </c>
      <c r="T148" s="99">
        <f t="shared" si="61"/>
        <v>0</v>
      </c>
      <c r="U148" s="102">
        <f t="shared" si="49"/>
        <v>0</v>
      </c>
      <c r="V148" s="102">
        <f t="shared" si="50"/>
        <v>0</v>
      </c>
      <c r="W148" s="101" t="str">
        <f t="shared" si="60"/>
        <v/>
      </c>
      <c r="X148" s="102">
        <f t="shared" si="57"/>
        <v>0</v>
      </c>
      <c r="Y148" s="102">
        <f t="shared" si="58"/>
        <v>1</v>
      </c>
      <c r="Z148" s="102">
        <f t="shared" si="59"/>
        <v>0</v>
      </c>
      <c r="AA148" s="102">
        <f t="shared" si="51"/>
        <v>0</v>
      </c>
      <c r="AB148" s="102">
        <f t="shared" si="52"/>
        <v>0</v>
      </c>
      <c r="AC148" s="102">
        <f t="shared" si="53"/>
        <v>1</v>
      </c>
      <c r="AD148" s="102">
        <f t="shared" si="63"/>
        <v>1</v>
      </c>
    </row>
    <row r="149" spans="2:30">
      <c r="D149" s="1"/>
      <c r="E149" s="1"/>
      <c r="J149" s="92">
        <f t="shared" si="44"/>
        <v>0</v>
      </c>
      <c r="K149" s="33" t="str">
        <f t="shared" si="45"/>
        <v/>
      </c>
      <c r="L149" s="92">
        <f t="shared" si="54"/>
        <v>0</v>
      </c>
      <c r="M149" s="92">
        <f t="shared" si="55"/>
        <v>1</v>
      </c>
      <c r="N149" s="92">
        <f t="shared" si="56"/>
        <v>0</v>
      </c>
      <c r="O149" s="92">
        <f t="shared" si="46"/>
        <v>0</v>
      </c>
      <c r="P149" s="92">
        <f t="shared" si="47"/>
        <v>0</v>
      </c>
      <c r="Q149" s="92">
        <f t="shared" si="48"/>
        <v>1</v>
      </c>
      <c r="R149" s="92">
        <f t="shared" si="62"/>
        <v>-2</v>
      </c>
      <c r="T149" s="99">
        <f t="shared" si="61"/>
        <v>0</v>
      </c>
      <c r="U149" s="102">
        <f t="shared" si="49"/>
        <v>0</v>
      </c>
      <c r="V149" s="102">
        <f t="shared" si="50"/>
        <v>0</v>
      </c>
      <c r="W149" s="101" t="str">
        <f t="shared" si="60"/>
        <v/>
      </c>
      <c r="X149" s="102">
        <f t="shared" si="57"/>
        <v>0</v>
      </c>
      <c r="Y149" s="102">
        <f t="shared" si="58"/>
        <v>1</v>
      </c>
      <c r="Z149" s="102">
        <f t="shared" si="59"/>
        <v>0</v>
      </c>
      <c r="AA149" s="102">
        <f t="shared" si="51"/>
        <v>0</v>
      </c>
      <c r="AB149" s="102">
        <f t="shared" si="52"/>
        <v>0</v>
      </c>
      <c r="AC149" s="102">
        <f t="shared" si="53"/>
        <v>1</v>
      </c>
      <c r="AD149" s="102">
        <f t="shared" si="63"/>
        <v>1</v>
      </c>
    </row>
    <row r="150" spans="2:30">
      <c r="B150" s="1" t="s">
        <v>116</v>
      </c>
      <c r="C150" s="1" t="s">
        <v>8</v>
      </c>
      <c r="D150" s="1" t="s">
        <v>298</v>
      </c>
      <c r="E150" s="353">
        <v>0.12569444444444444</v>
      </c>
      <c r="H150" s="354">
        <v>42158</v>
      </c>
      <c r="I150" s="33" t="s">
        <v>409</v>
      </c>
      <c r="J150" s="92">
        <f t="shared" si="44"/>
        <v>0.12569444444444444</v>
      </c>
      <c r="K150" s="33" t="str">
        <f t="shared" si="45"/>
        <v/>
      </c>
      <c r="L150" s="92">
        <f t="shared" si="54"/>
        <v>1</v>
      </c>
      <c r="M150" s="92">
        <f t="shared" si="55"/>
        <v>0</v>
      </c>
      <c r="N150" s="92">
        <f t="shared" si="56"/>
        <v>0</v>
      </c>
      <c r="O150" s="92" t="str">
        <f t="shared" si="46"/>
        <v>Výsledky dlouhodobé soutěže výběrů OFS 2014/2015</v>
      </c>
      <c r="P150" s="92">
        <f t="shared" si="47"/>
        <v>0.12569444444444444</v>
      </c>
      <c r="Q150" s="92">
        <f t="shared" si="48"/>
        <v>3</v>
      </c>
      <c r="R150" s="92">
        <f t="shared" si="62"/>
        <v>0</v>
      </c>
      <c r="T150" s="99" t="str">
        <f t="shared" si="61"/>
        <v>Třebětice</v>
      </c>
      <c r="U150" s="102">
        <f t="shared" si="49"/>
        <v>0.12569444444444444</v>
      </c>
      <c r="V150" s="102" t="str">
        <f t="shared" si="50"/>
        <v>Výsledky dlouhodobé soutěže výběrů OFS 2014/2015</v>
      </c>
      <c r="W150" s="101" t="str">
        <f t="shared" si="60"/>
        <v/>
      </c>
      <c r="X150" s="102">
        <f t="shared" si="57"/>
        <v>0</v>
      </c>
      <c r="Y150" s="102">
        <f t="shared" si="58"/>
        <v>0</v>
      </c>
      <c r="Z150" s="102">
        <f t="shared" si="59"/>
        <v>1</v>
      </c>
      <c r="AA150" s="102">
        <f t="shared" si="51"/>
        <v>0.12569444444444444</v>
      </c>
      <c r="AB150" s="102" t="str">
        <f t="shared" si="52"/>
        <v>Výsledky dlouhodobé soutěže výběrů OFS 2014/2015</v>
      </c>
      <c r="AC150" s="102">
        <f t="shared" si="53"/>
        <v>0</v>
      </c>
      <c r="AD150" s="102">
        <f t="shared" si="63"/>
        <v>0</v>
      </c>
    </row>
    <row r="151" spans="2:30">
      <c r="D151" s="1"/>
      <c r="E151" s="1"/>
      <c r="J151" s="92">
        <f t="shared" si="44"/>
        <v>0</v>
      </c>
      <c r="K151" s="33" t="str">
        <f t="shared" si="45"/>
        <v/>
      </c>
      <c r="L151" s="92">
        <f t="shared" si="54"/>
        <v>0</v>
      </c>
      <c r="M151" s="92">
        <f t="shared" si="55"/>
        <v>1</v>
      </c>
      <c r="N151" s="92">
        <f t="shared" si="56"/>
        <v>0</v>
      </c>
      <c r="O151" s="92">
        <f t="shared" si="46"/>
        <v>0</v>
      </c>
      <c r="P151" s="92">
        <f t="shared" si="47"/>
        <v>0</v>
      </c>
      <c r="Q151" s="92">
        <f t="shared" si="48"/>
        <v>1</v>
      </c>
      <c r="R151" s="92">
        <f t="shared" si="62"/>
        <v>-2</v>
      </c>
      <c r="T151" s="99">
        <f t="shared" si="61"/>
        <v>0</v>
      </c>
      <c r="U151" s="102">
        <f t="shared" si="49"/>
        <v>0</v>
      </c>
      <c r="V151" s="102">
        <f t="shared" si="50"/>
        <v>0</v>
      </c>
      <c r="W151" s="101" t="str">
        <f t="shared" si="60"/>
        <v/>
      </c>
      <c r="X151" s="102">
        <f t="shared" si="57"/>
        <v>0</v>
      </c>
      <c r="Y151" s="102">
        <f t="shared" si="58"/>
        <v>1</v>
      </c>
      <c r="Z151" s="102">
        <f t="shared" si="59"/>
        <v>0</v>
      </c>
      <c r="AA151" s="102">
        <f t="shared" si="51"/>
        <v>0</v>
      </c>
      <c r="AB151" s="102">
        <f t="shared" si="52"/>
        <v>0</v>
      </c>
      <c r="AC151" s="102">
        <f t="shared" si="53"/>
        <v>1</v>
      </c>
      <c r="AD151" s="102">
        <f t="shared" si="63"/>
        <v>1</v>
      </c>
    </row>
    <row r="152" spans="2:30">
      <c r="D152" s="1"/>
      <c r="E152" s="1"/>
      <c r="H152" s="354">
        <v>42046</v>
      </c>
      <c r="I152" s="33" t="s">
        <v>410</v>
      </c>
      <c r="J152" s="92">
        <f t="shared" si="44"/>
        <v>0</v>
      </c>
      <c r="K152" s="33" t="str">
        <f t="shared" si="45"/>
        <v/>
      </c>
      <c r="L152" s="92">
        <f t="shared" si="54"/>
        <v>1</v>
      </c>
      <c r="M152" s="92">
        <f t="shared" si="55"/>
        <v>0</v>
      </c>
      <c r="N152" s="92">
        <f t="shared" si="56"/>
        <v>0</v>
      </c>
      <c r="O152" s="92" t="str">
        <f t="shared" si="46"/>
        <v>Zápis z KM č.1 ze dne 9.2.2015</v>
      </c>
      <c r="P152" s="92">
        <f t="shared" si="47"/>
        <v>0</v>
      </c>
      <c r="Q152" s="92">
        <f t="shared" si="48"/>
        <v>3</v>
      </c>
      <c r="R152" s="92">
        <f t="shared" si="62"/>
        <v>0</v>
      </c>
      <c r="T152" s="99">
        <f t="shared" si="61"/>
        <v>0</v>
      </c>
      <c r="U152" s="102">
        <f t="shared" si="49"/>
        <v>0</v>
      </c>
      <c r="V152" s="102" t="str">
        <f t="shared" si="50"/>
        <v>Zápis z KM č.1 ze dne 9.2.2015</v>
      </c>
      <c r="W152" s="101" t="str">
        <f t="shared" si="60"/>
        <v/>
      </c>
      <c r="X152" s="102">
        <f t="shared" si="57"/>
        <v>0</v>
      </c>
      <c r="Y152" s="102">
        <f t="shared" si="58"/>
        <v>0</v>
      </c>
      <c r="Z152" s="102">
        <f t="shared" si="59"/>
        <v>1</v>
      </c>
      <c r="AA152" s="102">
        <f t="shared" si="51"/>
        <v>0</v>
      </c>
      <c r="AB152" s="102" t="str">
        <f t="shared" si="52"/>
        <v>Zápis z KM č.1 ze dne 9.2.2015</v>
      </c>
      <c r="AC152" s="102">
        <f t="shared" si="53"/>
        <v>0</v>
      </c>
      <c r="AD152" s="102">
        <f t="shared" si="63"/>
        <v>0</v>
      </c>
    </row>
    <row r="153" spans="2:30">
      <c r="B153" s="1" t="s">
        <v>308</v>
      </c>
      <c r="D153" s="1"/>
      <c r="E153" s="1"/>
      <c r="J153" s="92">
        <f t="shared" si="44"/>
        <v>0</v>
      </c>
      <c r="K153" s="33" t="str">
        <f t="shared" si="45"/>
        <v/>
      </c>
      <c r="L153" s="92">
        <f t="shared" si="54"/>
        <v>0</v>
      </c>
      <c r="M153" s="92">
        <f t="shared" si="55"/>
        <v>1</v>
      </c>
      <c r="N153" s="92">
        <f t="shared" si="56"/>
        <v>0</v>
      </c>
      <c r="O153" s="92">
        <f t="shared" si="46"/>
        <v>0</v>
      </c>
      <c r="P153" s="92">
        <f t="shared" si="47"/>
        <v>0</v>
      </c>
      <c r="Q153" s="92">
        <f t="shared" si="48"/>
        <v>1</v>
      </c>
      <c r="R153" s="92">
        <f t="shared" si="62"/>
        <v>-2</v>
      </c>
      <c r="T153" s="99">
        <f t="shared" si="61"/>
        <v>0</v>
      </c>
      <c r="U153" s="102">
        <f t="shared" si="49"/>
        <v>0</v>
      </c>
      <c r="V153" s="102">
        <f t="shared" si="50"/>
        <v>0</v>
      </c>
      <c r="W153" s="101" t="str">
        <f t="shared" si="60"/>
        <v/>
      </c>
      <c r="X153" s="102">
        <f t="shared" si="57"/>
        <v>0</v>
      </c>
      <c r="Y153" s="102">
        <f t="shared" si="58"/>
        <v>1</v>
      </c>
      <c r="Z153" s="102">
        <f t="shared" si="59"/>
        <v>0</v>
      </c>
      <c r="AA153" s="102">
        <f t="shared" si="51"/>
        <v>0</v>
      </c>
      <c r="AB153" s="102">
        <f t="shared" si="52"/>
        <v>0</v>
      </c>
      <c r="AC153" s="102">
        <f t="shared" si="53"/>
        <v>1</v>
      </c>
      <c r="AD153" s="102">
        <f t="shared" si="63"/>
        <v>1</v>
      </c>
    </row>
    <row r="154" spans="2:30">
      <c r="B154" s="1" t="s">
        <v>2</v>
      </c>
      <c r="C154" s="1" t="s">
        <v>3</v>
      </c>
      <c r="D154" s="1" t="s">
        <v>4</v>
      </c>
      <c r="E154" s="1" t="s">
        <v>5</v>
      </c>
      <c r="F154" s="1" t="s">
        <v>293</v>
      </c>
      <c r="G154" s="1" t="s">
        <v>294</v>
      </c>
      <c r="H154" s="354">
        <v>42009</v>
      </c>
      <c r="I154" s="33" t="s">
        <v>411</v>
      </c>
      <c r="J154" s="92" t="str">
        <f t="shared" si="44"/>
        <v>Skóre</v>
      </c>
      <c r="K154" s="33" t="str">
        <f t="shared" si="45"/>
        <v/>
      </c>
      <c r="L154" s="92">
        <f t="shared" si="54"/>
        <v>1</v>
      </c>
      <c r="M154" s="92">
        <f t="shared" si="55"/>
        <v>0</v>
      </c>
      <c r="N154" s="92">
        <f t="shared" si="56"/>
        <v>0</v>
      </c>
      <c r="O154" s="92" t="str">
        <f t="shared" si="46"/>
        <v>Výsledky halových turnajů VV KFS - Třeboň 2014</v>
      </c>
      <c r="P154" s="92" t="str">
        <f t="shared" si="47"/>
        <v>Skóre</v>
      </c>
      <c r="Q154" s="92">
        <f t="shared" si="48"/>
        <v>3</v>
      </c>
      <c r="R154" s="92">
        <f t="shared" si="62"/>
        <v>0</v>
      </c>
      <c r="T154" s="99" t="str">
        <f t="shared" si="61"/>
        <v>Domácí</v>
      </c>
      <c r="U154" s="102" t="str">
        <f t="shared" si="49"/>
        <v>Skóre</v>
      </c>
      <c r="V154" s="102" t="str">
        <f t="shared" si="50"/>
        <v>Výsledky halových turnajů VV KFS - Třeboň 2014</v>
      </c>
      <c r="W154" s="101" t="str">
        <f t="shared" si="60"/>
        <v/>
      </c>
      <c r="X154" s="102">
        <f t="shared" si="57"/>
        <v>0</v>
      </c>
      <c r="Y154" s="102">
        <f t="shared" si="58"/>
        <v>0</v>
      </c>
      <c r="Z154" s="102">
        <f t="shared" si="59"/>
        <v>1</v>
      </c>
      <c r="AA154" s="102" t="str">
        <f t="shared" si="51"/>
        <v>Skóre</v>
      </c>
      <c r="AB154" s="102" t="str">
        <f t="shared" si="52"/>
        <v>Výsledky halových turnajů VV KFS - Třeboň 2014</v>
      </c>
      <c r="AC154" s="102">
        <f t="shared" si="53"/>
        <v>0</v>
      </c>
      <c r="AD154" s="102">
        <f t="shared" si="63"/>
        <v>0</v>
      </c>
    </row>
    <row r="155" spans="2:30">
      <c r="D155" s="1"/>
      <c r="E155" s="1"/>
      <c r="J155" s="92">
        <f t="shared" si="44"/>
        <v>0</v>
      </c>
      <c r="K155" s="33" t="str">
        <f t="shared" si="45"/>
        <v/>
      </c>
      <c r="L155" s="92">
        <f t="shared" si="54"/>
        <v>0</v>
      </c>
      <c r="M155" s="92">
        <f t="shared" si="55"/>
        <v>1</v>
      </c>
      <c r="N155" s="92">
        <f t="shared" si="56"/>
        <v>0</v>
      </c>
      <c r="O155" s="92">
        <f t="shared" si="46"/>
        <v>0</v>
      </c>
      <c r="P155" s="92">
        <f t="shared" si="47"/>
        <v>0</v>
      </c>
      <c r="Q155" s="92">
        <f t="shared" si="48"/>
        <v>1</v>
      </c>
      <c r="R155" s="92">
        <f t="shared" si="62"/>
        <v>-2</v>
      </c>
      <c r="T155" s="99">
        <f t="shared" si="61"/>
        <v>0</v>
      </c>
      <c r="U155" s="102">
        <f t="shared" si="49"/>
        <v>0</v>
      </c>
      <c r="V155" s="102">
        <f t="shared" si="50"/>
        <v>0</v>
      </c>
      <c r="W155" s="101" t="str">
        <f t="shared" si="60"/>
        <v/>
      </c>
      <c r="X155" s="102">
        <f t="shared" si="57"/>
        <v>0</v>
      </c>
      <c r="Y155" s="102">
        <f t="shared" si="58"/>
        <v>1</v>
      </c>
      <c r="Z155" s="102">
        <f t="shared" si="59"/>
        <v>0</v>
      </c>
      <c r="AA155" s="102">
        <f t="shared" si="51"/>
        <v>0</v>
      </c>
      <c r="AB155" s="102">
        <f t="shared" si="52"/>
        <v>0</v>
      </c>
      <c r="AC155" s="102">
        <f t="shared" si="53"/>
        <v>1</v>
      </c>
      <c r="AD155" s="102">
        <f t="shared" si="63"/>
        <v>1</v>
      </c>
    </row>
    <row r="156" spans="2:30">
      <c r="D156" s="1"/>
      <c r="E156" s="1"/>
      <c r="H156" s="354">
        <v>41985</v>
      </c>
      <c r="I156" s="33" t="s">
        <v>412</v>
      </c>
      <c r="J156" s="92">
        <f t="shared" si="44"/>
        <v>0</v>
      </c>
      <c r="K156" s="33" t="str">
        <f t="shared" si="45"/>
        <v/>
      </c>
      <c r="L156" s="92">
        <f t="shared" si="54"/>
        <v>1</v>
      </c>
      <c r="M156" s="92">
        <f t="shared" si="55"/>
        <v>0</v>
      </c>
      <c r="N156" s="92">
        <f t="shared" si="56"/>
        <v>0</v>
      </c>
      <c r="O156" s="92" t="str">
        <f t="shared" si="46"/>
        <v>Výsledky hal.turnaje výběrů OFS - Třeboň 6.12.2014</v>
      </c>
      <c r="P156" s="92">
        <f t="shared" si="47"/>
        <v>0</v>
      </c>
      <c r="Q156" s="92">
        <f t="shared" si="48"/>
        <v>3</v>
      </c>
      <c r="R156" s="92">
        <f t="shared" si="62"/>
        <v>0</v>
      </c>
      <c r="T156" s="99">
        <f t="shared" si="61"/>
        <v>0</v>
      </c>
      <c r="U156" s="102">
        <f t="shared" si="49"/>
        <v>0</v>
      </c>
      <c r="V156" s="102" t="str">
        <f t="shared" si="50"/>
        <v>Výsledky hal.turnaje výběrů OFS - Třeboň 6.12.2014</v>
      </c>
      <c r="W156" s="101" t="str">
        <f t="shared" si="60"/>
        <v/>
      </c>
      <c r="X156" s="102">
        <f t="shared" si="57"/>
        <v>0</v>
      </c>
      <c r="Y156" s="102">
        <f t="shared" si="58"/>
        <v>0</v>
      </c>
      <c r="Z156" s="102">
        <f t="shared" si="59"/>
        <v>1</v>
      </c>
      <c r="AA156" s="102">
        <f t="shared" si="51"/>
        <v>0</v>
      </c>
      <c r="AB156" s="102" t="str">
        <f t="shared" si="52"/>
        <v>Výsledky hal.turnaje výběrů OFS - Třeboň 6.12.2014</v>
      </c>
      <c r="AC156" s="102">
        <f t="shared" si="53"/>
        <v>0</v>
      </c>
      <c r="AD156" s="102">
        <f t="shared" si="63"/>
        <v>0</v>
      </c>
    </row>
    <row r="157" spans="2:30">
      <c r="B157" s="1" t="s">
        <v>117</v>
      </c>
      <c r="C157" s="1" t="s">
        <v>8</v>
      </c>
      <c r="D157" s="1" t="s">
        <v>296</v>
      </c>
      <c r="E157" s="353">
        <v>8.4722222222222213E-2</v>
      </c>
      <c r="J157" s="92">
        <f t="shared" si="44"/>
        <v>8.4722222222222213E-2</v>
      </c>
      <c r="K157" s="33" t="str">
        <f t="shared" si="45"/>
        <v/>
      </c>
      <c r="L157" s="92">
        <f t="shared" si="54"/>
        <v>0</v>
      </c>
      <c r="M157" s="92">
        <f t="shared" si="55"/>
        <v>0</v>
      </c>
      <c r="N157" s="92">
        <f t="shared" si="56"/>
        <v>1</v>
      </c>
      <c r="O157" s="92">
        <f t="shared" si="46"/>
        <v>0</v>
      </c>
      <c r="P157" s="92">
        <f t="shared" si="47"/>
        <v>8.4722222222222213E-2</v>
      </c>
      <c r="Q157" s="92">
        <f t="shared" si="48"/>
        <v>0</v>
      </c>
      <c r="R157" s="92">
        <f t="shared" si="62"/>
        <v>-3</v>
      </c>
      <c r="T157" s="99" t="str">
        <f t="shared" si="61"/>
        <v>Třebětice</v>
      </c>
      <c r="U157" s="102">
        <f t="shared" si="49"/>
        <v>8.4722222222222213E-2</v>
      </c>
      <c r="V157" s="102">
        <f t="shared" si="50"/>
        <v>0</v>
      </c>
      <c r="W157" s="101" t="str">
        <f t="shared" si="60"/>
        <v/>
      </c>
      <c r="X157" s="102">
        <f t="shared" si="57"/>
        <v>1</v>
      </c>
      <c r="Y157" s="102">
        <f t="shared" si="58"/>
        <v>0</v>
      </c>
      <c r="Z157" s="102">
        <f t="shared" si="59"/>
        <v>0</v>
      </c>
      <c r="AA157" s="102">
        <f t="shared" si="51"/>
        <v>8.4722222222222213E-2</v>
      </c>
      <c r="AB157" s="102">
        <f t="shared" si="52"/>
        <v>0</v>
      </c>
      <c r="AC157" s="102">
        <f t="shared" si="53"/>
        <v>3</v>
      </c>
      <c r="AD157" s="102">
        <f t="shared" si="63"/>
        <v>3</v>
      </c>
    </row>
    <row r="158" spans="2:30">
      <c r="D158" s="1"/>
      <c r="E158" s="1"/>
      <c r="H158" s="354">
        <v>41829</v>
      </c>
      <c r="I158" s="33" t="s">
        <v>413</v>
      </c>
      <c r="J158" s="92">
        <f t="shared" si="44"/>
        <v>0</v>
      </c>
      <c r="K158" s="33" t="str">
        <f t="shared" si="45"/>
        <v/>
      </c>
      <c r="L158" s="92">
        <f t="shared" si="54"/>
        <v>1</v>
      </c>
      <c r="M158" s="92">
        <f t="shared" si="55"/>
        <v>0</v>
      </c>
      <c r="N158" s="92">
        <f t="shared" si="56"/>
        <v>0</v>
      </c>
      <c r="O158" s="92" t="str">
        <f t="shared" si="46"/>
        <v>Zápisy KM - 2014</v>
      </c>
      <c r="P158" s="92">
        <f t="shared" si="47"/>
        <v>0</v>
      </c>
      <c r="Q158" s="92">
        <f t="shared" si="48"/>
        <v>3</v>
      </c>
      <c r="R158" s="92">
        <f t="shared" si="62"/>
        <v>0</v>
      </c>
      <c r="T158" s="99">
        <f t="shared" si="61"/>
        <v>0</v>
      </c>
      <c r="U158" s="102">
        <f t="shared" si="49"/>
        <v>0</v>
      </c>
      <c r="V158" s="102" t="str">
        <f t="shared" si="50"/>
        <v>Zápisy KM - 2014</v>
      </c>
      <c r="W158" s="101" t="str">
        <f t="shared" si="60"/>
        <v/>
      </c>
      <c r="X158" s="102">
        <f t="shared" si="57"/>
        <v>0</v>
      </c>
      <c r="Y158" s="102">
        <f t="shared" si="58"/>
        <v>0</v>
      </c>
      <c r="Z158" s="102">
        <f t="shared" si="59"/>
        <v>1</v>
      </c>
      <c r="AA158" s="102">
        <f t="shared" si="51"/>
        <v>0</v>
      </c>
      <c r="AB158" s="102" t="str">
        <f t="shared" si="52"/>
        <v>Zápisy KM - 2014</v>
      </c>
      <c r="AC158" s="102">
        <f t="shared" si="53"/>
        <v>0</v>
      </c>
      <c r="AD158" s="102">
        <f t="shared" si="63"/>
        <v>0</v>
      </c>
    </row>
    <row r="159" spans="2:30">
      <c r="D159" s="1"/>
      <c r="E159" s="1"/>
      <c r="J159" s="92">
        <f t="shared" si="44"/>
        <v>0</v>
      </c>
      <c r="K159" s="33" t="str">
        <f t="shared" si="45"/>
        <v/>
      </c>
      <c r="L159" s="92">
        <f t="shared" si="54"/>
        <v>0</v>
      </c>
      <c r="M159" s="92">
        <f t="shared" si="55"/>
        <v>1</v>
      </c>
      <c r="N159" s="92">
        <f t="shared" si="56"/>
        <v>0</v>
      </c>
      <c r="O159" s="92">
        <f t="shared" si="46"/>
        <v>0</v>
      </c>
      <c r="P159" s="92">
        <f t="shared" si="47"/>
        <v>0</v>
      </c>
      <c r="Q159" s="92">
        <f t="shared" si="48"/>
        <v>1</v>
      </c>
      <c r="R159" s="92">
        <f t="shared" si="62"/>
        <v>-2</v>
      </c>
      <c r="T159" s="99">
        <f t="shared" si="61"/>
        <v>0</v>
      </c>
      <c r="U159" s="102">
        <f t="shared" si="49"/>
        <v>0</v>
      </c>
      <c r="V159" s="102">
        <f t="shared" si="50"/>
        <v>0</v>
      </c>
      <c r="W159" s="101" t="str">
        <f t="shared" si="60"/>
        <v/>
      </c>
      <c r="X159" s="102">
        <f t="shared" si="57"/>
        <v>0</v>
      </c>
      <c r="Y159" s="102">
        <f t="shared" si="58"/>
        <v>1</v>
      </c>
      <c r="Z159" s="102">
        <f t="shared" si="59"/>
        <v>0</v>
      </c>
      <c r="AA159" s="102">
        <f t="shared" si="51"/>
        <v>0</v>
      </c>
      <c r="AB159" s="102">
        <f t="shared" si="52"/>
        <v>0</v>
      </c>
      <c r="AC159" s="102">
        <f t="shared" si="53"/>
        <v>1</v>
      </c>
      <c r="AD159" s="102">
        <f t="shared" si="63"/>
        <v>1</v>
      </c>
    </row>
    <row r="160" spans="2:30">
      <c r="B160" s="1" t="s">
        <v>118</v>
      </c>
      <c r="C160" s="1" t="s">
        <v>299</v>
      </c>
      <c r="D160" s="1" t="s">
        <v>298</v>
      </c>
      <c r="E160" s="353">
        <v>4.5833333333333337E-2</v>
      </c>
      <c r="H160" s="354">
        <v>41829</v>
      </c>
      <c r="I160" s="33" t="s">
        <v>414</v>
      </c>
      <c r="J160" s="92">
        <f t="shared" si="44"/>
        <v>4.5833333333333337E-2</v>
      </c>
      <c r="K160" s="33" t="str">
        <f t="shared" si="45"/>
        <v/>
      </c>
      <c r="L160" s="92">
        <f t="shared" si="54"/>
        <v>1</v>
      </c>
      <c r="M160" s="92">
        <f t="shared" si="55"/>
        <v>0</v>
      </c>
      <c r="N160" s="92">
        <f t="shared" si="56"/>
        <v>0</v>
      </c>
      <c r="O160" s="92" t="str">
        <f t="shared" si="46"/>
        <v>Zápisy KM - 2013</v>
      </c>
      <c r="P160" s="92">
        <f t="shared" si="47"/>
        <v>4.5833333333333337E-2</v>
      </c>
      <c r="Q160" s="92">
        <f t="shared" si="48"/>
        <v>3</v>
      </c>
      <c r="R160" s="92">
        <f t="shared" si="62"/>
        <v>0</v>
      </c>
      <c r="T160" s="99" t="str">
        <f t="shared" si="61"/>
        <v>Slavonice</v>
      </c>
      <c r="U160" s="102">
        <f t="shared" si="49"/>
        <v>4.5833333333333337E-2</v>
      </c>
      <c r="V160" s="102" t="str">
        <f t="shared" si="50"/>
        <v>Zápisy KM - 2013</v>
      </c>
      <c r="W160" s="101" t="str">
        <f t="shared" si="60"/>
        <v/>
      </c>
      <c r="X160" s="102">
        <f t="shared" si="57"/>
        <v>0</v>
      </c>
      <c r="Y160" s="102">
        <f t="shared" si="58"/>
        <v>0</v>
      </c>
      <c r="Z160" s="102">
        <f t="shared" si="59"/>
        <v>1</v>
      </c>
      <c r="AA160" s="102">
        <f t="shared" si="51"/>
        <v>4.5833333333333337E-2</v>
      </c>
      <c r="AB160" s="102" t="str">
        <f t="shared" si="52"/>
        <v>Zápisy KM - 2013</v>
      </c>
      <c r="AC160" s="102">
        <f t="shared" si="53"/>
        <v>0</v>
      </c>
      <c r="AD160" s="102">
        <f t="shared" si="63"/>
        <v>0</v>
      </c>
    </row>
    <row r="161" spans="2:30">
      <c r="D161" s="1"/>
      <c r="E161" s="1"/>
      <c r="J161" s="92">
        <f t="shared" si="44"/>
        <v>0</v>
      </c>
      <c r="K161" s="33" t="str">
        <f t="shared" si="45"/>
        <v/>
      </c>
      <c r="L161" s="92">
        <f t="shared" si="54"/>
        <v>0</v>
      </c>
      <c r="M161" s="92">
        <f t="shared" si="55"/>
        <v>1</v>
      </c>
      <c r="N161" s="92">
        <f t="shared" si="56"/>
        <v>0</v>
      </c>
      <c r="O161" s="92">
        <f t="shared" si="46"/>
        <v>0</v>
      </c>
      <c r="P161" s="92">
        <f t="shared" si="47"/>
        <v>0</v>
      </c>
      <c r="Q161" s="92">
        <f t="shared" si="48"/>
        <v>1</v>
      </c>
      <c r="R161" s="92">
        <f t="shared" si="62"/>
        <v>-2</v>
      </c>
      <c r="T161" s="99">
        <f t="shared" si="61"/>
        <v>0</v>
      </c>
      <c r="U161" s="102">
        <f t="shared" si="49"/>
        <v>0</v>
      </c>
      <c r="V161" s="102">
        <f t="shared" si="50"/>
        <v>0</v>
      </c>
      <c r="W161" s="101" t="str">
        <f t="shared" si="60"/>
        <v/>
      </c>
      <c r="X161" s="102">
        <f t="shared" si="57"/>
        <v>0</v>
      </c>
      <c r="Y161" s="102">
        <f t="shared" si="58"/>
        <v>1</v>
      </c>
      <c r="Z161" s="102">
        <f t="shared" si="59"/>
        <v>0</v>
      </c>
      <c r="AA161" s="102">
        <f t="shared" si="51"/>
        <v>0</v>
      </c>
      <c r="AB161" s="102">
        <f t="shared" si="52"/>
        <v>0</v>
      </c>
      <c r="AC161" s="102">
        <f t="shared" si="53"/>
        <v>1</v>
      </c>
      <c r="AD161" s="102">
        <f t="shared" si="63"/>
        <v>1</v>
      </c>
    </row>
    <row r="162" spans="2:30">
      <c r="D162" s="1"/>
      <c r="E162" s="1"/>
      <c r="H162" s="354">
        <v>41761</v>
      </c>
      <c r="I162" s="33" t="s">
        <v>415</v>
      </c>
      <c r="J162" s="92">
        <f t="shared" si="44"/>
        <v>0</v>
      </c>
      <c r="K162" s="33" t="str">
        <f t="shared" si="45"/>
        <v/>
      </c>
      <c r="L162" s="92">
        <f t="shared" si="54"/>
        <v>1</v>
      </c>
      <c r="M162" s="92">
        <f t="shared" si="55"/>
        <v>0</v>
      </c>
      <c r="N162" s="92">
        <f t="shared" si="56"/>
        <v>0</v>
      </c>
      <c r="O162" s="92" t="str">
        <f t="shared" si="46"/>
        <v>Dlouhodobá soutěž výběrů OFS - konečné výsledky a tabulky</v>
      </c>
      <c r="P162" s="92">
        <f t="shared" si="47"/>
        <v>0</v>
      </c>
      <c r="Q162" s="92">
        <f t="shared" si="48"/>
        <v>3</v>
      </c>
      <c r="R162" s="92">
        <f t="shared" si="62"/>
        <v>0</v>
      </c>
      <c r="T162" s="99">
        <f t="shared" si="61"/>
        <v>0</v>
      </c>
      <c r="U162" s="102">
        <f t="shared" si="49"/>
        <v>0</v>
      </c>
      <c r="V162" s="102" t="str">
        <f t="shared" si="50"/>
        <v>Dlouhodobá soutěž výběrů OFS - konečné výsledky a tabulky</v>
      </c>
      <c r="W162" s="101" t="str">
        <f t="shared" si="60"/>
        <v/>
      </c>
      <c r="X162" s="102">
        <f t="shared" si="57"/>
        <v>0</v>
      </c>
      <c r="Y162" s="102">
        <f t="shared" si="58"/>
        <v>0</v>
      </c>
      <c r="Z162" s="102">
        <f t="shared" si="59"/>
        <v>1</v>
      </c>
      <c r="AA162" s="102">
        <f t="shared" si="51"/>
        <v>0</v>
      </c>
      <c r="AB162" s="102" t="str">
        <f t="shared" si="52"/>
        <v>Dlouhodobá soutěž výběrů OFS - konečné výsledky a tabulky</v>
      </c>
      <c r="AC162" s="102">
        <f t="shared" si="53"/>
        <v>0</v>
      </c>
      <c r="AD162" s="102">
        <f t="shared" si="63"/>
        <v>0</v>
      </c>
    </row>
    <row r="163" spans="2:30">
      <c r="B163" s="1" t="s">
        <v>119</v>
      </c>
      <c r="C163" s="1" t="s">
        <v>52</v>
      </c>
      <c r="D163" s="1" t="s">
        <v>297</v>
      </c>
      <c r="E163" s="353">
        <v>0.12569444444444444</v>
      </c>
      <c r="J163" s="92">
        <f t="shared" si="44"/>
        <v>0.12569444444444444</v>
      </c>
      <c r="K163" s="33" t="str">
        <f t="shared" si="45"/>
        <v/>
      </c>
      <c r="L163" s="92">
        <f t="shared" si="54"/>
        <v>0</v>
      </c>
      <c r="M163" s="92">
        <f t="shared" si="55"/>
        <v>0</v>
      </c>
      <c r="N163" s="92">
        <f t="shared" si="56"/>
        <v>1</v>
      </c>
      <c r="O163" s="92">
        <f t="shared" si="46"/>
        <v>0</v>
      </c>
      <c r="P163" s="92">
        <f t="shared" si="47"/>
        <v>0.12569444444444444</v>
      </c>
      <c r="Q163" s="92">
        <f t="shared" si="48"/>
        <v>0</v>
      </c>
      <c r="R163" s="92">
        <f t="shared" si="62"/>
        <v>-3</v>
      </c>
      <c r="T163" s="99" t="str">
        <f t="shared" si="61"/>
        <v>Lišov</v>
      </c>
      <c r="U163" s="102">
        <f t="shared" si="49"/>
        <v>0.12569444444444444</v>
      </c>
      <c r="V163" s="102">
        <f t="shared" si="50"/>
        <v>0</v>
      </c>
      <c r="W163" s="101" t="str">
        <f t="shared" si="60"/>
        <v/>
      </c>
      <c r="X163" s="102">
        <f t="shared" si="57"/>
        <v>1</v>
      </c>
      <c r="Y163" s="102">
        <f t="shared" si="58"/>
        <v>0</v>
      </c>
      <c r="Z163" s="102">
        <f t="shared" si="59"/>
        <v>0</v>
      </c>
      <c r="AA163" s="102">
        <f t="shared" si="51"/>
        <v>0.12569444444444444</v>
      </c>
      <c r="AB163" s="102">
        <f t="shared" si="52"/>
        <v>0</v>
      </c>
      <c r="AC163" s="102">
        <f t="shared" si="53"/>
        <v>3</v>
      </c>
      <c r="AD163" s="102">
        <f t="shared" si="63"/>
        <v>3</v>
      </c>
    </row>
    <row r="164" spans="2:30">
      <c r="D164" s="1"/>
      <c r="E164" s="1"/>
      <c r="H164" s="354">
        <v>41642</v>
      </c>
      <c r="I164" s="33" t="s">
        <v>416</v>
      </c>
      <c r="J164" s="92">
        <f t="shared" si="44"/>
        <v>0</v>
      </c>
      <c r="K164" s="33" t="str">
        <f t="shared" si="45"/>
        <v/>
      </c>
      <c r="L164" s="92">
        <f t="shared" si="54"/>
        <v>1</v>
      </c>
      <c r="M164" s="92">
        <f t="shared" si="55"/>
        <v>0</v>
      </c>
      <c r="N164" s="92">
        <f t="shared" si="56"/>
        <v>0</v>
      </c>
      <c r="O164" s="92" t="str">
        <f t="shared" si="46"/>
        <v>Výsledky halových turnajů VV - Třeboň 2013</v>
      </c>
      <c r="P164" s="92">
        <f t="shared" si="47"/>
        <v>0</v>
      </c>
      <c r="Q164" s="92">
        <f t="shared" si="48"/>
        <v>3</v>
      </c>
      <c r="R164" s="92">
        <f t="shared" si="62"/>
        <v>0</v>
      </c>
      <c r="T164" s="99">
        <f t="shared" si="61"/>
        <v>0</v>
      </c>
      <c r="U164" s="102">
        <f t="shared" si="49"/>
        <v>0</v>
      </c>
      <c r="V164" s="102" t="str">
        <f t="shared" si="50"/>
        <v>Výsledky halových turnajů VV - Třeboň 2013</v>
      </c>
      <c r="W164" s="101" t="str">
        <f t="shared" si="60"/>
        <v/>
      </c>
      <c r="X164" s="102">
        <f t="shared" si="57"/>
        <v>0</v>
      </c>
      <c r="Y164" s="102">
        <f t="shared" si="58"/>
        <v>0</v>
      </c>
      <c r="Z164" s="102">
        <f t="shared" si="59"/>
        <v>1</v>
      </c>
      <c r="AA164" s="102">
        <f t="shared" si="51"/>
        <v>0</v>
      </c>
      <c r="AB164" s="102" t="str">
        <f t="shared" si="52"/>
        <v>Výsledky halových turnajů VV - Třeboň 2013</v>
      </c>
      <c r="AC164" s="102">
        <f t="shared" si="53"/>
        <v>0</v>
      </c>
      <c r="AD164" s="102">
        <f t="shared" si="63"/>
        <v>0</v>
      </c>
    </row>
    <row r="165" spans="2:30">
      <c r="D165" s="1"/>
      <c r="E165" s="1"/>
      <c r="J165" s="92">
        <f t="shared" si="44"/>
        <v>0</v>
      </c>
      <c r="K165" s="33" t="str">
        <f t="shared" si="45"/>
        <v/>
      </c>
      <c r="L165" s="92">
        <f t="shared" si="54"/>
        <v>0</v>
      </c>
      <c r="M165" s="92">
        <f t="shared" si="55"/>
        <v>1</v>
      </c>
      <c r="N165" s="92">
        <f t="shared" si="56"/>
        <v>0</v>
      </c>
      <c r="O165" s="92">
        <f t="shared" si="46"/>
        <v>0</v>
      </c>
      <c r="P165" s="92">
        <f t="shared" si="47"/>
        <v>0</v>
      </c>
      <c r="Q165" s="92">
        <f t="shared" si="48"/>
        <v>1</v>
      </c>
      <c r="R165" s="92">
        <f t="shared" si="62"/>
        <v>-2</v>
      </c>
      <c r="T165" s="99">
        <f t="shared" si="61"/>
        <v>0</v>
      </c>
      <c r="U165" s="102">
        <f t="shared" si="49"/>
        <v>0</v>
      </c>
      <c r="V165" s="102">
        <f t="shared" si="50"/>
        <v>0</v>
      </c>
      <c r="W165" s="101" t="str">
        <f t="shared" si="60"/>
        <v/>
      </c>
      <c r="X165" s="102">
        <f t="shared" si="57"/>
        <v>0</v>
      </c>
      <c r="Y165" s="102">
        <f t="shared" si="58"/>
        <v>1</v>
      </c>
      <c r="Z165" s="102">
        <f t="shared" si="59"/>
        <v>0</v>
      </c>
      <c r="AA165" s="102">
        <f t="shared" si="51"/>
        <v>0</v>
      </c>
      <c r="AB165" s="102">
        <f t="shared" si="52"/>
        <v>0</v>
      </c>
      <c r="AC165" s="102">
        <f t="shared" si="53"/>
        <v>1</v>
      </c>
      <c r="AD165" s="102">
        <f t="shared" si="63"/>
        <v>1</v>
      </c>
    </row>
    <row r="166" spans="2:30">
      <c r="B166" s="1" t="s">
        <v>120</v>
      </c>
      <c r="C166" s="1" t="s">
        <v>301</v>
      </c>
      <c r="D166" s="1" t="s">
        <v>295</v>
      </c>
      <c r="E166" s="353">
        <v>0.12569444444444444</v>
      </c>
      <c r="H166" s="354">
        <v>41418</v>
      </c>
      <c r="I166" s="33" t="s">
        <v>417</v>
      </c>
      <c r="J166" s="92">
        <f t="shared" si="44"/>
        <v>0.12569444444444444</v>
      </c>
      <c r="K166" s="33" t="str">
        <f t="shared" si="45"/>
        <v/>
      </c>
      <c r="L166" s="92">
        <f t="shared" si="54"/>
        <v>1</v>
      </c>
      <c r="M166" s="92">
        <f t="shared" si="55"/>
        <v>0</v>
      </c>
      <c r="N166" s="92">
        <f t="shared" si="56"/>
        <v>0</v>
      </c>
      <c r="O166" s="92" t="str">
        <f t="shared" si="46"/>
        <v>Konečné výsledky a tabulky soutěže výběrů OFS 2012/2013</v>
      </c>
      <c r="P166" s="92">
        <f t="shared" si="47"/>
        <v>0.12569444444444444</v>
      </c>
      <c r="Q166" s="92">
        <f t="shared" si="48"/>
        <v>3</v>
      </c>
      <c r="R166" s="92">
        <f t="shared" si="62"/>
        <v>0</v>
      </c>
      <c r="T166" s="99" t="str">
        <f t="shared" si="61"/>
        <v>Ševětín</v>
      </c>
      <c r="U166" s="102">
        <f t="shared" si="49"/>
        <v>0.12569444444444444</v>
      </c>
      <c r="V166" s="102" t="str">
        <f t="shared" si="50"/>
        <v>Konečné výsledky a tabulky soutěže výběrů OFS 2012/2013</v>
      </c>
      <c r="W166" s="101" t="str">
        <f t="shared" si="60"/>
        <v/>
      </c>
      <c r="X166" s="102">
        <f t="shared" si="57"/>
        <v>0</v>
      </c>
      <c r="Y166" s="102">
        <f t="shared" si="58"/>
        <v>0</v>
      </c>
      <c r="Z166" s="102">
        <f t="shared" si="59"/>
        <v>1</v>
      </c>
      <c r="AA166" s="102">
        <f t="shared" si="51"/>
        <v>0.12569444444444444</v>
      </c>
      <c r="AB166" s="102" t="str">
        <f t="shared" si="52"/>
        <v>Konečné výsledky a tabulky soutěže výběrů OFS 2012/2013</v>
      </c>
      <c r="AC166" s="102">
        <f t="shared" si="53"/>
        <v>0</v>
      </c>
      <c r="AD166" s="102">
        <f t="shared" si="63"/>
        <v>0</v>
      </c>
    </row>
    <row r="167" spans="2:30">
      <c r="D167" s="1"/>
      <c r="E167" s="1"/>
      <c r="J167" s="92">
        <f t="shared" si="44"/>
        <v>0</v>
      </c>
      <c r="K167" s="33" t="str">
        <f t="shared" si="45"/>
        <v/>
      </c>
      <c r="L167" s="92">
        <f t="shared" si="54"/>
        <v>0</v>
      </c>
      <c r="M167" s="92">
        <f t="shared" si="55"/>
        <v>1</v>
      </c>
      <c r="N167" s="92">
        <f t="shared" si="56"/>
        <v>0</v>
      </c>
      <c r="O167" s="92">
        <f t="shared" si="46"/>
        <v>0</v>
      </c>
      <c r="P167" s="92">
        <f t="shared" si="47"/>
        <v>0</v>
      </c>
      <c r="Q167" s="92">
        <f t="shared" si="48"/>
        <v>1</v>
      </c>
      <c r="R167" s="92">
        <f t="shared" si="62"/>
        <v>-2</v>
      </c>
      <c r="T167" s="99">
        <f t="shared" si="61"/>
        <v>0</v>
      </c>
      <c r="U167" s="102">
        <f t="shared" si="49"/>
        <v>0</v>
      </c>
      <c r="V167" s="102">
        <f t="shared" si="50"/>
        <v>0</v>
      </c>
      <c r="W167" s="101" t="str">
        <f t="shared" si="60"/>
        <v/>
      </c>
      <c r="X167" s="102">
        <f t="shared" si="57"/>
        <v>0</v>
      </c>
      <c r="Y167" s="102">
        <f t="shared" si="58"/>
        <v>1</v>
      </c>
      <c r="Z167" s="102">
        <f t="shared" si="59"/>
        <v>0</v>
      </c>
      <c r="AA167" s="102">
        <f t="shared" si="51"/>
        <v>0</v>
      </c>
      <c r="AB167" s="102">
        <f t="shared" si="52"/>
        <v>0</v>
      </c>
      <c r="AC167" s="102">
        <f t="shared" si="53"/>
        <v>1</v>
      </c>
      <c r="AD167" s="102">
        <f t="shared" si="63"/>
        <v>1</v>
      </c>
    </row>
    <row r="168" spans="2:30">
      <c r="D168" s="1"/>
      <c r="E168" s="1"/>
      <c r="H168" s="354">
        <v>41410</v>
      </c>
      <c r="I168" s="33" t="s">
        <v>418</v>
      </c>
      <c r="J168" s="92">
        <f t="shared" si="44"/>
        <v>0</v>
      </c>
      <c r="K168" s="33" t="str">
        <f t="shared" si="45"/>
        <v/>
      </c>
      <c r="L168" s="92">
        <f t="shared" si="54"/>
        <v>1</v>
      </c>
      <c r="M168" s="92">
        <f t="shared" si="55"/>
        <v>0</v>
      </c>
      <c r="N168" s="92">
        <f t="shared" si="56"/>
        <v>0</v>
      </c>
      <c r="O168" s="92" t="str">
        <f t="shared" si="46"/>
        <v>Výsledky finálového turnaje ČP žáků 2013</v>
      </c>
      <c r="P168" s="92">
        <f t="shared" si="47"/>
        <v>0</v>
      </c>
      <c r="Q168" s="92">
        <f t="shared" si="48"/>
        <v>3</v>
      </c>
      <c r="R168" s="92">
        <f t="shared" si="62"/>
        <v>0</v>
      </c>
      <c r="T168" s="99">
        <f t="shared" si="61"/>
        <v>0</v>
      </c>
      <c r="U168" s="102">
        <f t="shared" si="49"/>
        <v>0</v>
      </c>
      <c r="V168" s="102" t="str">
        <f t="shared" si="50"/>
        <v>Výsledky finálového turnaje ČP žáků 2013</v>
      </c>
      <c r="W168" s="101" t="str">
        <f t="shared" si="60"/>
        <v/>
      </c>
      <c r="X168" s="102">
        <f t="shared" si="57"/>
        <v>0</v>
      </c>
      <c r="Y168" s="102">
        <f t="shared" si="58"/>
        <v>0</v>
      </c>
      <c r="Z168" s="102">
        <f t="shared" si="59"/>
        <v>1</v>
      </c>
      <c r="AA168" s="102">
        <f t="shared" si="51"/>
        <v>0</v>
      </c>
      <c r="AB168" s="102" t="str">
        <f t="shared" si="52"/>
        <v>Výsledky finálového turnaje ČP žáků 2013</v>
      </c>
      <c r="AC168" s="102">
        <f t="shared" si="53"/>
        <v>0</v>
      </c>
      <c r="AD168" s="102">
        <f t="shared" si="63"/>
        <v>0</v>
      </c>
    </row>
    <row r="169" spans="2:30">
      <c r="B169" s="1" t="s">
        <v>121</v>
      </c>
      <c r="C169" s="1" t="s">
        <v>55</v>
      </c>
      <c r="D169" s="1" t="s">
        <v>54</v>
      </c>
      <c r="E169" s="353">
        <v>0.1673611111111111</v>
      </c>
      <c r="J169" s="92">
        <f t="shared" si="44"/>
        <v>0.1673611111111111</v>
      </c>
      <c r="K169" s="33" t="str">
        <f t="shared" si="45"/>
        <v/>
      </c>
      <c r="L169" s="92">
        <f t="shared" si="54"/>
        <v>0</v>
      </c>
      <c r="M169" s="92">
        <f t="shared" si="55"/>
        <v>0</v>
      </c>
      <c r="N169" s="92">
        <f t="shared" si="56"/>
        <v>1</v>
      </c>
      <c r="O169" s="92">
        <f t="shared" si="46"/>
        <v>0</v>
      </c>
      <c r="P169" s="92">
        <f t="shared" si="47"/>
        <v>0.1673611111111111</v>
      </c>
      <c r="Q169" s="92">
        <f t="shared" si="48"/>
        <v>0</v>
      </c>
      <c r="R169" s="92">
        <f t="shared" si="62"/>
        <v>-3</v>
      </c>
      <c r="T169" s="99" t="str">
        <f t="shared" si="61"/>
        <v>D.Bukovsko</v>
      </c>
      <c r="U169" s="102">
        <f t="shared" si="49"/>
        <v>0.1673611111111111</v>
      </c>
      <c r="V169" s="102">
        <f t="shared" si="50"/>
        <v>0</v>
      </c>
      <c r="W169" s="101" t="str">
        <f t="shared" si="60"/>
        <v/>
      </c>
      <c r="X169" s="102">
        <f t="shared" si="57"/>
        <v>1</v>
      </c>
      <c r="Y169" s="102">
        <f t="shared" si="58"/>
        <v>0</v>
      </c>
      <c r="Z169" s="102">
        <f t="shared" si="59"/>
        <v>0</v>
      </c>
      <c r="AA169" s="102">
        <f t="shared" si="51"/>
        <v>0.1673611111111111</v>
      </c>
      <c r="AB169" s="102">
        <f t="shared" si="52"/>
        <v>0</v>
      </c>
      <c r="AC169" s="102">
        <f t="shared" si="53"/>
        <v>3</v>
      </c>
      <c r="AD169" s="102">
        <f t="shared" si="63"/>
        <v>3</v>
      </c>
    </row>
    <row r="170" spans="2:30">
      <c r="D170" s="1"/>
      <c r="E170" s="1"/>
      <c r="H170" s="1" t="s">
        <v>419</v>
      </c>
      <c r="J170" s="92">
        <f t="shared" si="44"/>
        <v>0</v>
      </c>
      <c r="K170" s="33" t="str">
        <f t="shared" si="45"/>
        <v/>
      </c>
      <c r="L170" s="92">
        <f t="shared" si="54"/>
        <v>0</v>
      </c>
      <c r="M170" s="92">
        <f t="shared" si="55"/>
        <v>1</v>
      </c>
      <c r="N170" s="92">
        <f t="shared" si="56"/>
        <v>0</v>
      </c>
      <c r="O170" s="92">
        <f t="shared" si="46"/>
        <v>0</v>
      </c>
      <c r="P170" s="92">
        <f t="shared" si="47"/>
        <v>0</v>
      </c>
      <c r="Q170" s="92">
        <f t="shared" si="48"/>
        <v>1</v>
      </c>
      <c r="R170" s="92">
        <f t="shared" si="62"/>
        <v>-2</v>
      </c>
      <c r="T170" s="99">
        <f t="shared" si="61"/>
        <v>0</v>
      </c>
      <c r="U170" s="102">
        <f t="shared" si="49"/>
        <v>0</v>
      </c>
      <c r="V170" s="102">
        <f t="shared" si="50"/>
        <v>0</v>
      </c>
      <c r="W170" s="101" t="str">
        <f t="shared" si="60"/>
        <v/>
      </c>
      <c r="X170" s="102">
        <f t="shared" si="57"/>
        <v>0</v>
      </c>
      <c r="Y170" s="102">
        <f t="shared" si="58"/>
        <v>1</v>
      </c>
      <c r="Z170" s="102">
        <f t="shared" si="59"/>
        <v>0</v>
      </c>
      <c r="AA170" s="102">
        <f t="shared" si="51"/>
        <v>0</v>
      </c>
      <c r="AB170" s="102">
        <f t="shared" si="52"/>
        <v>0</v>
      </c>
      <c r="AC170" s="102">
        <f t="shared" si="53"/>
        <v>1</v>
      </c>
      <c r="AD170" s="102">
        <f t="shared" si="63"/>
        <v>1</v>
      </c>
    </row>
    <row r="171" spans="2:30">
      <c r="D171" s="1"/>
      <c r="E171" s="1"/>
      <c r="J171" s="92">
        <f t="shared" si="44"/>
        <v>0</v>
      </c>
      <c r="K171" s="33" t="str">
        <f t="shared" si="45"/>
        <v/>
      </c>
      <c r="L171" s="92">
        <f t="shared" si="54"/>
        <v>0</v>
      </c>
      <c r="M171" s="92">
        <f t="shared" si="55"/>
        <v>1</v>
      </c>
      <c r="N171" s="92">
        <f t="shared" si="56"/>
        <v>0</v>
      </c>
      <c r="O171" s="92">
        <f t="shared" si="46"/>
        <v>0</v>
      </c>
      <c r="P171" s="92">
        <f t="shared" si="47"/>
        <v>0</v>
      </c>
      <c r="Q171" s="92">
        <f t="shared" si="48"/>
        <v>1</v>
      </c>
      <c r="R171" s="92">
        <f t="shared" si="62"/>
        <v>-2</v>
      </c>
      <c r="T171" s="99">
        <f t="shared" si="61"/>
        <v>0</v>
      </c>
      <c r="U171" s="102">
        <f t="shared" si="49"/>
        <v>0</v>
      </c>
      <c r="V171" s="102">
        <f t="shared" si="50"/>
        <v>0</v>
      </c>
      <c r="W171" s="101" t="str">
        <f t="shared" si="60"/>
        <v/>
      </c>
      <c r="X171" s="102">
        <f t="shared" si="57"/>
        <v>0</v>
      </c>
      <c r="Y171" s="102">
        <f t="shared" si="58"/>
        <v>1</v>
      </c>
      <c r="Z171" s="102">
        <f t="shared" si="59"/>
        <v>0</v>
      </c>
      <c r="AA171" s="102">
        <f t="shared" si="51"/>
        <v>0</v>
      </c>
      <c r="AB171" s="102">
        <f t="shared" si="52"/>
        <v>0</v>
      </c>
      <c r="AC171" s="102">
        <f t="shared" si="53"/>
        <v>1</v>
      </c>
      <c r="AD171" s="102">
        <f t="shared" si="63"/>
        <v>1</v>
      </c>
    </row>
    <row r="172" spans="2:30">
      <c r="B172" s="1" t="s">
        <v>122</v>
      </c>
      <c r="C172" s="1" t="s">
        <v>7</v>
      </c>
      <c r="D172" s="1" t="s">
        <v>53</v>
      </c>
      <c r="E172" s="353">
        <v>4.3750000000000004E-2</v>
      </c>
      <c r="J172" s="92">
        <f t="shared" si="44"/>
        <v>4.3750000000000004E-2</v>
      </c>
      <c r="K172" s="33" t="str">
        <f t="shared" si="45"/>
        <v/>
      </c>
      <c r="L172" s="92">
        <f t="shared" si="54"/>
        <v>0</v>
      </c>
      <c r="M172" s="92">
        <f t="shared" si="55"/>
        <v>0</v>
      </c>
      <c r="N172" s="92">
        <f t="shared" si="56"/>
        <v>1</v>
      </c>
      <c r="O172" s="92">
        <f t="shared" si="46"/>
        <v>0</v>
      </c>
      <c r="P172" s="92">
        <f t="shared" si="47"/>
        <v>4.3750000000000004E-2</v>
      </c>
      <c r="Q172" s="92">
        <f t="shared" si="48"/>
        <v>0</v>
      </c>
      <c r="R172" s="92">
        <f t="shared" si="62"/>
        <v>-3</v>
      </c>
      <c r="T172" s="99" t="str">
        <f t="shared" si="61"/>
        <v>K.Řečice</v>
      </c>
      <c r="U172" s="102">
        <f t="shared" si="49"/>
        <v>4.3750000000000004E-2</v>
      </c>
      <c r="V172" s="102">
        <f t="shared" si="50"/>
        <v>0</v>
      </c>
      <c r="W172" s="101" t="str">
        <f t="shared" si="60"/>
        <v/>
      </c>
      <c r="X172" s="102">
        <f t="shared" si="57"/>
        <v>1</v>
      </c>
      <c r="Y172" s="102">
        <f t="shared" si="58"/>
        <v>0</v>
      </c>
      <c r="Z172" s="102">
        <f t="shared" si="59"/>
        <v>0</v>
      </c>
      <c r="AA172" s="102">
        <f t="shared" si="51"/>
        <v>4.3750000000000004E-2</v>
      </c>
      <c r="AB172" s="102">
        <f t="shared" si="52"/>
        <v>0</v>
      </c>
      <c r="AC172" s="102">
        <f t="shared" si="53"/>
        <v>3</v>
      </c>
      <c r="AD172" s="102">
        <f t="shared" si="63"/>
        <v>3</v>
      </c>
    </row>
    <row r="173" spans="2:30">
      <c r="D173" s="1"/>
      <c r="E173" s="1"/>
      <c r="H173" s="354">
        <v>41569</v>
      </c>
      <c r="I173" s="33" t="s">
        <v>420</v>
      </c>
      <c r="J173" s="92">
        <f t="shared" si="44"/>
        <v>0</v>
      </c>
      <c r="K173" s="33" t="str">
        <f t="shared" si="45"/>
        <v/>
      </c>
      <c r="L173" s="92">
        <f t="shared" si="54"/>
        <v>1</v>
      </c>
      <c r="M173" s="92">
        <f t="shared" si="55"/>
        <v>0</v>
      </c>
      <c r="N173" s="92">
        <f t="shared" si="56"/>
        <v>0</v>
      </c>
      <c r="O173" s="92" t="str">
        <f t="shared" si="46"/>
        <v>Informace o doškolení trenérů licence "B"</v>
      </c>
      <c r="P173" s="92">
        <f t="shared" si="47"/>
        <v>0</v>
      </c>
      <c r="Q173" s="92">
        <f t="shared" si="48"/>
        <v>3</v>
      </c>
      <c r="R173" s="92">
        <f t="shared" si="62"/>
        <v>0</v>
      </c>
      <c r="T173" s="99">
        <f t="shared" si="61"/>
        <v>0</v>
      </c>
      <c r="U173" s="102">
        <f t="shared" si="49"/>
        <v>0</v>
      </c>
      <c r="V173" s="102" t="str">
        <f t="shared" si="50"/>
        <v>Informace o doškolení trenérů licence "B"</v>
      </c>
      <c r="W173" s="101" t="str">
        <f t="shared" si="60"/>
        <v/>
      </c>
      <c r="X173" s="102">
        <f t="shared" si="57"/>
        <v>0</v>
      </c>
      <c r="Y173" s="102">
        <f t="shared" si="58"/>
        <v>0</v>
      </c>
      <c r="Z173" s="102">
        <f t="shared" si="59"/>
        <v>1</v>
      </c>
      <c r="AA173" s="102">
        <f t="shared" si="51"/>
        <v>0</v>
      </c>
      <c r="AB173" s="102" t="str">
        <f t="shared" si="52"/>
        <v>Informace o doškolení trenérů licence "B"</v>
      </c>
      <c r="AC173" s="102">
        <f t="shared" si="53"/>
        <v>0</v>
      </c>
      <c r="AD173" s="102">
        <f t="shared" si="63"/>
        <v>0</v>
      </c>
    </row>
    <row r="174" spans="2:30">
      <c r="D174" s="1"/>
      <c r="E174" s="1"/>
      <c r="J174" s="92">
        <f t="shared" si="44"/>
        <v>0</v>
      </c>
      <c r="K174" s="33" t="str">
        <f t="shared" si="45"/>
        <v/>
      </c>
      <c r="L174" s="92">
        <f t="shared" si="54"/>
        <v>0</v>
      </c>
      <c r="M174" s="92">
        <f t="shared" si="55"/>
        <v>1</v>
      </c>
      <c r="N174" s="92">
        <f t="shared" si="56"/>
        <v>0</v>
      </c>
      <c r="O174" s="92">
        <f t="shared" si="46"/>
        <v>0</v>
      </c>
      <c r="P174" s="92">
        <f t="shared" si="47"/>
        <v>0</v>
      </c>
      <c r="Q174" s="92">
        <f t="shared" si="48"/>
        <v>1</v>
      </c>
      <c r="R174" s="92">
        <f t="shared" si="62"/>
        <v>-2</v>
      </c>
      <c r="T174" s="99">
        <f t="shared" si="61"/>
        <v>0</v>
      </c>
      <c r="U174" s="102">
        <f t="shared" si="49"/>
        <v>0</v>
      </c>
      <c r="V174" s="102">
        <f t="shared" si="50"/>
        <v>0</v>
      </c>
      <c r="W174" s="101" t="str">
        <f t="shared" si="60"/>
        <v/>
      </c>
      <c r="X174" s="102">
        <f t="shared" si="57"/>
        <v>0</v>
      </c>
      <c r="Y174" s="102">
        <f t="shared" si="58"/>
        <v>1</v>
      </c>
      <c r="Z174" s="102">
        <f t="shared" si="59"/>
        <v>0</v>
      </c>
      <c r="AA174" s="102">
        <f t="shared" si="51"/>
        <v>0</v>
      </c>
      <c r="AB174" s="102">
        <f t="shared" si="52"/>
        <v>0</v>
      </c>
      <c r="AC174" s="102">
        <f t="shared" si="53"/>
        <v>1</v>
      </c>
      <c r="AD174" s="102">
        <f t="shared" si="63"/>
        <v>1</v>
      </c>
    </row>
    <row r="175" spans="2:30">
      <c r="B175" s="1" t="s">
        <v>123</v>
      </c>
      <c r="C175" s="1" t="s">
        <v>300</v>
      </c>
      <c r="D175" s="1" t="s">
        <v>6</v>
      </c>
      <c r="E175" s="353">
        <v>0.16666666666666666</v>
      </c>
      <c r="H175" s="354">
        <v>41338</v>
      </c>
      <c r="I175" s="33" t="s">
        <v>421</v>
      </c>
      <c r="J175" s="92">
        <f t="shared" si="44"/>
        <v>0.16666666666666666</v>
      </c>
      <c r="K175" s="33" t="str">
        <f t="shared" si="45"/>
        <v/>
      </c>
      <c r="L175" s="92">
        <f t="shared" si="54"/>
        <v>1</v>
      </c>
      <c r="M175" s="92">
        <f t="shared" si="55"/>
        <v>0</v>
      </c>
      <c r="N175" s="92">
        <f t="shared" si="56"/>
        <v>0</v>
      </c>
      <c r="O175" s="92" t="str">
        <f t="shared" si="46"/>
        <v>Vzdělávání trenérů na KFS (nové souhrnné informace)</v>
      </c>
      <c r="P175" s="92">
        <f t="shared" si="47"/>
        <v>0.16666666666666666</v>
      </c>
      <c r="Q175" s="92">
        <f t="shared" si="48"/>
        <v>3</v>
      </c>
      <c r="R175" s="92">
        <f t="shared" si="62"/>
        <v>0</v>
      </c>
      <c r="T175" s="99" t="str">
        <f t="shared" si="61"/>
        <v>Chlum</v>
      </c>
      <c r="U175" s="102">
        <f t="shared" si="49"/>
        <v>0.16666666666666666</v>
      </c>
      <c r="V175" s="102" t="str">
        <f t="shared" si="50"/>
        <v>Vzdělávání trenérů na KFS (nové souhrnné informace)</v>
      </c>
      <c r="W175" s="101" t="str">
        <f t="shared" si="60"/>
        <v/>
      </c>
      <c r="X175" s="102">
        <f t="shared" si="57"/>
        <v>0</v>
      </c>
      <c r="Y175" s="102">
        <f t="shared" si="58"/>
        <v>0</v>
      </c>
      <c r="Z175" s="102">
        <f t="shared" si="59"/>
        <v>1</v>
      </c>
      <c r="AA175" s="102">
        <f t="shared" si="51"/>
        <v>0.16666666666666666</v>
      </c>
      <c r="AB175" s="102" t="str">
        <f t="shared" si="52"/>
        <v>Vzdělávání trenérů na KFS (nové souhrnné informace)</v>
      </c>
      <c r="AC175" s="102">
        <f t="shared" si="53"/>
        <v>0</v>
      </c>
      <c r="AD175" s="102">
        <f t="shared" si="63"/>
        <v>0</v>
      </c>
    </row>
    <row r="176" spans="2:30">
      <c r="D176" s="1"/>
      <c r="E176" s="1"/>
      <c r="J176" s="92">
        <f t="shared" si="44"/>
        <v>0</v>
      </c>
      <c r="K176" s="33" t="str">
        <f t="shared" si="45"/>
        <v/>
      </c>
      <c r="L176" s="92">
        <f t="shared" si="54"/>
        <v>0</v>
      </c>
      <c r="M176" s="92">
        <f t="shared" si="55"/>
        <v>1</v>
      </c>
      <c r="N176" s="92">
        <f t="shared" si="56"/>
        <v>0</v>
      </c>
      <c r="O176" s="92">
        <f t="shared" si="46"/>
        <v>0</v>
      </c>
      <c r="P176" s="92">
        <f t="shared" si="47"/>
        <v>0</v>
      </c>
      <c r="Q176" s="92">
        <f t="shared" si="48"/>
        <v>1</v>
      </c>
      <c r="R176" s="92">
        <f t="shared" si="62"/>
        <v>-2</v>
      </c>
      <c r="T176" s="99">
        <f t="shared" si="61"/>
        <v>0</v>
      </c>
      <c r="U176" s="102">
        <f t="shared" si="49"/>
        <v>0</v>
      </c>
      <c r="V176" s="102">
        <f t="shared" si="50"/>
        <v>0</v>
      </c>
      <c r="W176" s="101" t="str">
        <f t="shared" si="60"/>
        <v/>
      </c>
      <c r="X176" s="102">
        <f t="shared" si="57"/>
        <v>0</v>
      </c>
      <c r="Y176" s="102">
        <f t="shared" si="58"/>
        <v>1</v>
      </c>
      <c r="Z176" s="102">
        <f t="shared" si="59"/>
        <v>0</v>
      </c>
      <c r="AA176" s="102">
        <f t="shared" si="51"/>
        <v>0</v>
      </c>
      <c r="AB176" s="102">
        <f t="shared" si="52"/>
        <v>0</v>
      </c>
      <c r="AC176" s="102">
        <f t="shared" si="53"/>
        <v>1</v>
      </c>
      <c r="AD176" s="102">
        <f t="shared" si="63"/>
        <v>1</v>
      </c>
    </row>
    <row r="177" spans="2:30">
      <c r="D177" s="1"/>
      <c r="E177" s="1"/>
      <c r="H177" s="1" t="s">
        <v>292</v>
      </c>
      <c r="J177" s="92">
        <f t="shared" si="44"/>
        <v>0</v>
      </c>
      <c r="K177" s="33" t="str">
        <f t="shared" si="45"/>
        <v/>
      </c>
      <c r="L177" s="92">
        <f t="shared" si="54"/>
        <v>0</v>
      </c>
      <c r="M177" s="92">
        <f t="shared" si="55"/>
        <v>1</v>
      </c>
      <c r="N177" s="92">
        <f t="shared" si="56"/>
        <v>0</v>
      </c>
      <c r="O177" s="92">
        <f t="shared" si="46"/>
        <v>0</v>
      </c>
      <c r="P177" s="92">
        <f t="shared" si="47"/>
        <v>0</v>
      </c>
      <c r="Q177" s="92">
        <f t="shared" si="48"/>
        <v>1</v>
      </c>
      <c r="R177" s="92">
        <f t="shared" si="62"/>
        <v>-2</v>
      </c>
      <c r="T177" s="99">
        <f t="shared" si="61"/>
        <v>0</v>
      </c>
      <c r="U177" s="102">
        <f t="shared" si="49"/>
        <v>0</v>
      </c>
      <c r="V177" s="102">
        <f t="shared" si="50"/>
        <v>0</v>
      </c>
      <c r="W177" s="101" t="str">
        <f t="shared" si="60"/>
        <v/>
      </c>
      <c r="X177" s="102">
        <f t="shared" si="57"/>
        <v>0</v>
      </c>
      <c r="Y177" s="102">
        <f t="shared" si="58"/>
        <v>1</v>
      </c>
      <c r="Z177" s="102">
        <f t="shared" si="59"/>
        <v>0</v>
      </c>
      <c r="AA177" s="102">
        <f t="shared" si="51"/>
        <v>0</v>
      </c>
      <c r="AB177" s="102">
        <f t="shared" si="52"/>
        <v>0</v>
      </c>
      <c r="AC177" s="102">
        <f t="shared" si="53"/>
        <v>1</v>
      </c>
      <c r="AD177" s="102">
        <f t="shared" si="63"/>
        <v>1</v>
      </c>
    </row>
    <row r="178" spans="2:30">
      <c r="B178" s="1" t="s">
        <v>309</v>
      </c>
      <c r="D178" s="1"/>
      <c r="E178" s="1"/>
      <c r="J178" s="92">
        <f t="shared" si="44"/>
        <v>0</v>
      </c>
      <c r="K178" s="33" t="str">
        <f t="shared" si="45"/>
        <v/>
      </c>
      <c r="L178" s="92">
        <f t="shared" si="54"/>
        <v>0</v>
      </c>
      <c r="M178" s="92">
        <f t="shared" si="55"/>
        <v>1</v>
      </c>
      <c r="N178" s="92">
        <f t="shared" si="56"/>
        <v>0</v>
      </c>
      <c r="O178" s="92">
        <f t="shared" si="46"/>
        <v>0</v>
      </c>
      <c r="P178" s="92">
        <f t="shared" si="47"/>
        <v>0</v>
      </c>
      <c r="Q178" s="92">
        <f t="shared" si="48"/>
        <v>1</v>
      </c>
      <c r="R178" s="92">
        <f t="shared" si="62"/>
        <v>-2</v>
      </c>
      <c r="T178" s="99">
        <f t="shared" si="61"/>
        <v>0</v>
      </c>
      <c r="U178" s="102">
        <f t="shared" si="49"/>
        <v>0</v>
      </c>
      <c r="V178" s="102">
        <f t="shared" si="50"/>
        <v>0</v>
      </c>
      <c r="W178" s="101" t="str">
        <f t="shared" si="60"/>
        <v/>
      </c>
      <c r="X178" s="102">
        <f t="shared" si="57"/>
        <v>0</v>
      </c>
      <c r="Y178" s="102">
        <f t="shared" si="58"/>
        <v>1</v>
      </c>
      <c r="Z178" s="102">
        <f t="shared" si="59"/>
        <v>0</v>
      </c>
      <c r="AA178" s="102">
        <f t="shared" si="51"/>
        <v>0</v>
      </c>
      <c r="AB178" s="102">
        <f t="shared" si="52"/>
        <v>0</v>
      </c>
      <c r="AC178" s="102">
        <f t="shared" si="53"/>
        <v>1</v>
      </c>
      <c r="AD178" s="102">
        <f t="shared" si="63"/>
        <v>1</v>
      </c>
    </row>
    <row r="179" spans="2:30">
      <c r="B179" s="1" t="s">
        <v>2</v>
      </c>
      <c r="C179" s="1" t="s">
        <v>3</v>
      </c>
      <c r="D179" s="1" t="s">
        <v>4</v>
      </c>
      <c r="E179" s="1" t="s">
        <v>5</v>
      </c>
      <c r="F179" s="1" t="s">
        <v>293</v>
      </c>
      <c r="G179" s="1" t="s">
        <v>294</v>
      </c>
      <c r="H179" s="1" t="s">
        <v>292</v>
      </c>
      <c r="J179" s="92" t="str">
        <f t="shared" si="44"/>
        <v>Skóre</v>
      </c>
      <c r="K179" s="33" t="str">
        <f t="shared" si="45"/>
        <v/>
      </c>
      <c r="L179" s="92">
        <f t="shared" si="54"/>
        <v>0</v>
      </c>
      <c r="M179" s="92">
        <f t="shared" si="55"/>
        <v>0</v>
      </c>
      <c r="N179" s="92">
        <f t="shared" si="56"/>
        <v>1</v>
      </c>
      <c r="O179" s="92">
        <f t="shared" si="46"/>
        <v>0</v>
      </c>
      <c r="P179" s="92" t="str">
        <f t="shared" si="47"/>
        <v>Skóre</v>
      </c>
      <c r="Q179" s="92">
        <f t="shared" si="48"/>
        <v>0</v>
      </c>
      <c r="R179" s="92">
        <f t="shared" si="62"/>
        <v>-3</v>
      </c>
      <c r="T179" s="99" t="str">
        <f t="shared" si="61"/>
        <v>Domácí</v>
      </c>
      <c r="U179" s="102" t="str">
        <f t="shared" si="49"/>
        <v>Skóre</v>
      </c>
      <c r="V179" s="102">
        <f t="shared" si="50"/>
        <v>0</v>
      </c>
      <c r="W179" s="101" t="str">
        <f t="shared" si="60"/>
        <v/>
      </c>
      <c r="X179" s="102">
        <f t="shared" si="57"/>
        <v>1</v>
      </c>
      <c r="Y179" s="102">
        <f t="shared" si="58"/>
        <v>0</v>
      </c>
      <c r="Z179" s="102">
        <f t="shared" si="59"/>
        <v>0</v>
      </c>
      <c r="AA179" s="102" t="str">
        <f t="shared" si="51"/>
        <v>Skóre</v>
      </c>
      <c r="AB179" s="102">
        <f t="shared" si="52"/>
        <v>0</v>
      </c>
      <c r="AC179" s="102">
        <f t="shared" si="53"/>
        <v>3</v>
      </c>
      <c r="AD179" s="102">
        <f t="shared" si="63"/>
        <v>3</v>
      </c>
    </row>
    <row r="180" spans="2:30">
      <c r="D180" s="1"/>
      <c r="E180" s="1"/>
      <c r="J180" s="92">
        <f t="shared" si="44"/>
        <v>0</v>
      </c>
      <c r="K180" s="33" t="str">
        <f t="shared" si="45"/>
        <v/>
      </c>
      <c r="L180" s="92">
        <f t="shared" si="54"/>
        <v>0</v>
      </c>
      <c r="M180" s="92">
        <f t="shared" si="55"/>
        <v>1</v>
      </c>
      <c r="N180" s="92">
        <f t="shared" si="56"/>
        <v>0</v>
      </c>
      <c r="O180" s="92">
        <f t="shared" si="46"/>
        <v>0</v>
      </c>
      <c r="P180" s="92">
        <f t="shared" si="47"/>
        <v>0</v>
      </c>
      <c r="Q180" s="92">
        <f t="shared" si="48"/>
        <v>1</v>
      </c>
      <c r="R180" s="92">
        <f t="shared" si="62"/>
        <v>-2</v>
      </c>
      <c r="T180" s="99">
        <f t="shared" si="61"/>
        <v>0</v>
      </c>
      <c r="U180" s="102">
        <f t="shared" si="49"/>
        <v>0</v>
      </c>
      <c r="V180" s="102">
        <f t="shared" si="50"/>
        <v>0</v>
      </c>
      <c r="W180" s="101" t="str">
        <f t="shared" si="60"/>
        <v/>
      </c>
      <c r="X180" s="102">
        <f t="shared" si="57"/>
        <v>0</v>
      </c>
      <c r="Y180" s="102">
        <f t="shared" si="58"/>
        <v>1</v>
      </c>
      <c r="Z180" s="102">
        <f t="shared" si="59"/>
        <v>0</v>
      </c>
      <c r="AA180" s="102">
        <f t="shared" si="51"/>
        <v>0</v>
      </c>
      <c r="AB180" s="102">
        <f t="shared" si="52"/>
        <v>0</v>
      </c>
      <c r="AC180" s="102">
        <f t="shared" si="53"/>
        <v>1</v>
      </c>
      <c r="AD180" s="102">
        <f t="shared" si="63"/>
        <v>1</v>
      </c>
    </row>
    <row r="181" spans="2:30">
      <c r="D181" s="1"/>
      <c r="E181" s="1"/>
      <c r="J181" s="92">
        <f t="shared" si="44"/>
        <v>0</v>
      </c>
      <c r="K181" s="33" t="str">
        <f t="shared" ref="K181:K188" si="64">IF(D181="","",K180)</f>
        <v/>
      </c>
      <c r="L181" s="92">
        <f t="shared" si="54"/>
        <v>0</v>
      </c>
      <c r="M181" s="92">
        <f t="shared" si="55"/>
        <v>1</v>
      </c>
      <c r="N181" s="92">
        <f t="shared" si="56"/>
        <v>0</v>
      </c>
      <c r="O181" s="92">
        <f t="shared" si="46"/>
        <v>0</v>
      </c>
      <c r="P181" s="92">
        <f t="shared" si="47"/>
        <v>0</v>
      </c>
      <c r="Q181" s="92">
        <f t="shared" si="48"/>
        <v>1</v>
      </c>
      <c r="R181" s="92">
        <f t="shared" si="62"/>
        <v>-2</v>
      </c>
      <c r="T181" s="99">
        <f t="shared" si="61"/>
        <v>0</v>
      </c>
      <c r="U181" s="102">
        <f t="shared" si="49"/>
        <v>0</v>
      </c>
      <c r="V181" s="102">
        <f t="shared" si="50"/>
        <v>0</v>
      </c>
      <c r="W181" s="101" t="str">
        <f t="shared" si="60"/>
        <v/>
      </c>
      <c r="X181" s="102">
        <f t="shared" si="57"/>
        <v>0</v>
      </c>
      <c r="Y181" s="102">
        <f t="shared" si="58"/>
        <v>1</v>
      </c>
      <c r="Z181" s="102">
        <f t="shared" si="59"/>
        <v>0</v>
      </c>
      <c r="AA181" s="102">
        <f t="shared" si="51"/>
        <v>0</v>
      </c>
      <c r="AB181" s="102">
        <f t="shared" si="52"/>
        <v>0</v>
      </c>
      <c r="AC181" s="102">
        <f t="shared" si="53"/>
        <v>1</v>
      </c>
      <c r="AD181" s="102">
        <f t="shared" si="63"/>
        <v>1</v>
      </c>
    </row>
    <row r="182" spans="2:30">
      <c r="B182" s="1" t="s">
        <v>124</v>
      </c>
      <c r="C182" s="1" t="s">
        <v>296</v>
      </c>
      <c r="D182" s="1" t="s">
        <v>6</v>
      </c>
      <c r="E182" s="353">
        <v>0.20902777777777778</v>
      </c>
      <c r="J182" s="92">
        <f t="shared" si="44"/>
        <v>0.20902777777777778</v>
      </c>
      <c r="K182" s="33" t="str">
        <f t="shared" si="64"/>
        <v/>
      </c>
      <c r="L182" s="92">
        <f t="shared" si="54"/>
        <v>0</v>
      </c>
      <c r="M182" s="92">
        <f t="shared" si="55"/>
        <v>0</v>
      </c>
      <c r="N182" s="92">
        <f t="shared" si="56"/>
        <v>1</v>
      </c>
      <c r="O182" s="92">
        <f t="shared" si="46"/>
        <v>0</v>
      </c>
      <c r="P182" s="92">
        <f t="shared" si="47"/>
        <v>0.20902777777777778</v>
      </c>
      <c r="Q182" s="92">
        <f t="shared" si="48"/>
        <v>0</v>
      </c>
      <c r="R182" s="92">
        <f t="shared" si="62"/>
        <v>-3</v>
      </c>
      <c r="T182" s="99" t="str">
        <f t="shared" si="61"/>
        <v>Lomnice</v>
      </c>
      <c r="U182" s="102">
        <f t="shared" si="49"/>
        <v>0.20902777777777778</v>
      </c>
      <c r="V182" s="102">
        <f t="shared" si="50"/>
        <v>0</v>
      </c>
      <c r="W182" s="101" t="str">
        <f t="shared" si="60"/>
        <v/>
      </c>
      <c r="X182" s="102">
        <f t="shared" si="57"/>
        <v>1</v>
      </c>
      <c r="Y182" s="102">
        <f t="shared" si="58"/>
        <v>0</v>
      </c>
      <c r="Z182" s="102">
        <f t="shared" si="59"/>
        <v>0</v>
      </c>
      <c r="AA182" s="102">
        <f t="shared" si="51"/>
        <v>0.20902777777777778</v>
      </c>
      <c r="AB182" s="102">
        <f t="shared" si="52"/>
        <v>0</v>
      </c>
      <c r="AC182" s="102">
        <f t="shared" si="53"/>
        <v>3</v>
      </c>
      <c r="AD182" s="102">
        <f t="shared" si="63"/>
        <v>3</v>
      </c>
    </row>
    <row r="183" spans="2:30">
      <c r="D183" s="1"/>
      <c r="E183" s="1"/>
      <c r="J183" s="92">
        <f t="shared" si="44"/>
        <v>0</v>
      </c>
      <c r="K183" s="33" t="str">
        <f t="shared" si="64"/>
        <v/>
      </c>
      <c r="L183" s="92">
        <f t="shared" si="54"/>
        <v>0</v>
      </c>
      <c r="M183" s="92">
        <f t="shared" si="55"/>
        <v>1</v>
      </c>
      <c r="N183" s="92">
        <f t="shared" si="56"/>
        <v>0</v>
      </c>
      <c r="O183" s="92">
        <f t="shared" si="46"/>
        <v>0</v>
      </c>
      <c r="P183" s="92">
        <f t="shared" si="47"/>
        <v>0</v>
      </c>
      <c r="Q183" s="92">
        <f t="shared" si="48"/>
        <v>1</v>
      </c>
      <c r="R183" s="92">
        <f t="shared" si="62"/>
        <v>-2</v>
      </c>
      <c r="T183" s="99">
        <f t="shared" si="61"/>
        <v>0</v>
      </c>
      <c r="U183" s="102">
        <f t="shared" si="49"/>
        <v>0</v>
      </c>
      <c r="V183" s="102">
        <f t="shared" si="50"/>
        <v>0</v>
      </c>
      <c r="W183" s="101" t="str">
        <f t="shared" si="60"/>
        <v/>
      </c>
      <c r="X183" s="102">
        <f t="shared" si="57"/>
        <v>0</v>
      </c>
      <c r="Y183" s="102">
        <f t="shared" si="58"/>
        <v>1</v>
      </c>
      <c r="Z183" s="102">
        <f t="shared" si="59"/>
        <v>0</v>
      </c>
      <c r="AA183" s="102">
        <f t="shared" si="51"/>
        <v>0</v>
      </c>
      <c r="AB183" s="102">
        <f t="shared" si="52"/>
        <v>0</v>
      </c>
      <c r="AC183" s="102">
        <f t="shared" si="53"/>
        <v>1</v>
      </c>
      <c r="AD183" s="102">
        <f t="shared" si="63"/>
        <v>1</v>
      </c>
    </row>
    <row r="184" spans="2:30">
      <c r="D184" s="1"/>
      <c r="E184" s="1"/>
      <c r="J184" s="92">
        <f t="shared" si="44"/>
        <v>0</v>
      </c>
      <c r="K184" s="33" t="str">
        <f t="shared" si="64"/>
        <v/>
      </c>
      <c r="L184" s="92">
        <f t="shared" si="54"/>
        <v>0</v>
      </c>
      <c r="M184" s="92">
        <f t="shared" si="55"/>
        <v>1</v>
      </c>
      <c r="N184" s="92">
        <f t="shared" si="56"/>
        <v>0</v>
      </c>
      <c r="O184" s="92">
        <f t="shared" si="46"/>
        <v>0</v>
      </c>
      <c r="P184" s="92">
        <f t="shared" si="47"/>
        <v>0</v>
      </c>
      <c r="Q184" s="92">
        <f t="shared" si="48"/>
        <v>1</v>
      </c>
      <c r="R184" s="92">
        <f t="shared" si="62"/>
        <v>-2</v>
      </c>
      <c r="T184" s="99">
        <f t="shared" si="61"/>
        <v>0</v>
      </c>
      <c r="U184" s="102">
        <f t="shared" si="49"/>
        <v>0</v>
      </c>
      <c r="V184" s="102">
        <f t="shared" si="50"/>
        <v>0</v>
      </c>
      <c r="W184" s="101" t="str">
        <f t="shared" si="60"/>
        <v/>
      </c>
      <c r="X184" s="102">
        <f t="shared" si="57"/>
        <v>0</v>
      </c>
      <c r="Y184" s="102">
        <f t="shared" si="58"/>
        <v>1</v>
      </c>
      <c r="Z184" s="102">
        <f t="shared" si="59"/>
        <v>0</v>
      </c>
      <c r="AA184" s="102">
        <f t="shared" si="51"/>
        <v>0</v>
      </c>
      <c r="AB184" s="102">
        <f t="shared" si="52"/>
        <v>0</v>
      </c>
      <c r="AC184" s="102">
        <f t="shared" si="53"/>
        <v>1</v>
      </c>
      <c r="AD184" s="102">
        <f t="shared" si="63"/>
        <v>1</v>
      </c>
    </row>
    <row r="185" spans="2:30">
      <c r="B185" s="1" t="s">
        <v>125</v>
      </c>
      <c r="C185" s="1" t="s">
        <v>53</v>
      </c>
      <c r="D185" s="1" t="s">
        <v>300</v>
      </c>
      <c r="E185" s="353">
        <v>4.4444444444444446E-2</v>
      </c>
      <c r="J185" s="92">
        <f t="shared" si="44"/>
        <v>4.4444444444444446E-2</v>
      </c>
      <c r="K185" s="33" t="str">
        <f t="shared" si="64"/>
        <v/>
      </c>
      <c r="L185" s="92">
        <f t="shared" si="54"/>
        <v>0</v>
      </c>
      <c r="M185" s="92">
        <f t="shared" si="55"/>
        <v>0</v>
      </c>
      <c r="N185" s="92">
        <f t="shared" si="56"/>
        <v>1</v>
      </c>
      <c r="O185" s="92">
        <f t="shared" si="46"/>
        <v>0</v>
      </c>
      <c r="P185" s="92">
        <f t="shared" si="47"/>
        <v>4.4444444444444446E-2</v>
      </c>
      <c r="Q185" s="92">
        <f t="shared" si="48"/>
        <v>0</v>
      </c>
      <c r="R185" s="92">
        <f t="shared" si="62"/>
        <v>-3</v>
      </c>
      <c r="T185" s="99" t="str">
        <f t="shared" si="61"/>
        <v>N.Včelnice</v>
      </c>
      <c r="U185" s="102">
        <f t="shared" si="49"/>
        <v>4.4444444444444446E-2</v>
      </c>
      <c r="V185" s="102">
        <f t="shared" si="50"/>
        <v>0</v>
      </c>
      <c r="W185" s="101" t="str">
        <f t="shared" ref="W185:W188" si="65">IF(D185="","",W184)</f>
        <v/>
      </c>
      <c r="X185" s="102">
        <f t="shared" si="57"/>
        <v>1</v>
      </c>
      <c r="Y185" s="102">
        <f t="shared" si="58"/>
        <v>0</v>
      </c>
      <c r="Z185" s="102">
        <f t="shared" si="59"/>
        <v>0</v>
      </c>
      <c r="AA185" s="102">
        <f t="shared" si="51"/>
        <v>4.4444444444444446E-2</v>
      </c>
      <c r="AB185" s="102">
        <f t="shared" si="52"/>
        <v>0</v>
      </c>
      <c r="AC185" s="102">
        <f t="shared" si="53"/>
        <v>3</v>
      </c>
      <c r="AD185" s="102">
        <f t="shared" si="63"/>
        <v>3</v>
      </c>
    </row>
    <row r="186" spans="2:30">
      <c r="D186" s="1"/>
      <c r="E186" s="1"/>
      <c r="J186" s="92">
        <f t="shared" si="44"/>
        <v>0</v>
      </c>
      <c r="K186" s="33" t="str">
        <f t="shared" si="64"/>
        <v/>
      </c>
      <c r="L186" s="92">
        <f t="shared" si="54"/>
        <v>0</v>
      </c>
      <c r="M186" s="92">
        <f t="shared" si="55"/>
        <v>1</v>
      </c>
      <c r="N186" s="92">
        <f t="shared" si="56"/>
        <v>0</v>
      </c>
      <c r="O186" s="92">
        <f t="shared" si="46"/>
        <v>0</v>
      </c>
      <c r="P186" s="92">
        <f t="shared" si="47"/>
        <v>0</v>
      </c>
      <c r="Q186" s="92">
        <f t="shared" si="48"/>
        <v>1</v>
      </c>
      <c r="R186" s="92">
        <f t="shared" si="62"/>
        <v>-2</v>
      </c>
      <c r="T186" s="99">
        <f t="shared" si="61"/>
        <v>0</v>
      </c>
      <c r="U186" s="102">
        <f t="shared" si="49"/>
        <v>0</v>
      </c>
      <c r="V186" s="102">
        <f t="shared" si="50"/>
        <v>0</v>
      </c>
      <c r="W186" s="101" t="str">
        <f t="shared" si="65"/>
        <v/>
      </c>
      <c r="X186" s="102">
        <f t="shared" si="57"/>
        <v>0</v>
      </c>
      <c r="Y186" s="102">
        <f t="shared" si="58"/>
        <v>1</v>
      </c>
      <c r="Z186" s="102">
        <f t="shared" si="59"/>
        <v>0</v>
      </c>
      <c r="AA186" s="102">
        <f t="shared" si="51"/>
        <v>0</v>
      </c>
      <c r="AB186" s="102">
        <f t="shared" si="52"/>
        <v>0</v>
      </c>
      <c r="AC186" s="102">
        <f t="shared" si="53"/>
        <v>1</v>
      </c>
      <c r="AD186" s="102">
        <f t="shared" si="63"/>
        <v>1</v>
      </c>
    </row>
    <row r="187" spans="2:30">
      <c r="D187" s="1"/>
      <c r="E187" s="1"/>
      <c r="J187" s="92">
        <f t="shared" si="44"/>
        <v>0</v>
      </c>
      <c r="K187" s="33" t="str">
        <f t="shared" si="64"/>
        <v/>
      </c>
      <c r="L187" s="92">
        <f t="shared" si="54"/>
        <v>0</v>
      </c>
      <c r="M187" s="92">
        <f t="shared" si="55"/>
        <v>1</v>
      </c>
      <c r="N187" s="92">
        <f t="shared" si="56"/>
        <v>0</v>
      </c>
      <c r="O187" s="92">
        <f t="shared" si="46"/>
        <v>0</v>
      </c>
      <c r="P187" s="92">
        <f t="shared" si="47"/>
        <v>0</v>
      </c>
      <c r="Q187" s="92">
        <f t="shared" si="48"/>
        <v>1</v>
      </c>
      <c r="R187" s="92">
        <f t="shared" si="62"/>
        <v>-2</v>
      </c>
      <c r="T187" s="99">
        <f t="shared" si="61"/>
        <v>0</v>
      </c>
      <c r="U187" s="102">
        <f t="shared" si="49"/>
        <v>0</v>
      </c>
      <c r="V187" s="102">
        <f t="shared" si="50"/>
        <v>0</v>
      </c>
      <c r="W187" s="101" t="str">
        <f t="shared" si="65"/>
        <v/>
      </c>
      <c r="X187" s="102">
        <f t="shared" si="57"/>
        <v>0</v>
      </c>
      <c r="Y187" s="102">
        <f t="shared" si="58"/>
        <v>1</v>
      </c>
      <c r="Z187" s="102">
        <f t="shared" si="59"/>
        <v>0</v>
      </c>
      <c r="AA187" s="102">
        <f t="shared" si="51"/>
        <v>0</v>
      </c>
      <c r="AB187" s="102">
        <f t="shared" si="52"/>
        <v>0</v>
      </c>
      <c r="AC187" s="102">
        <f t="shared" si="53"/>
        <v>1</v>
      </c>
      <c r="AD187" s="102">
        <f t="shared" si="63"/>
        <v>1</v>
      </c>
    </row>
    <row r="188" spans="2:30">
      <c r="B188" s="1" t="s">
        <v>126</v>
      </c>
      <c r="C188" s="1" t="s">
        <v>54</v>
      </c>
      <c r="D188" s="1" t="s">
        <v>7</v>
      </c>
      <c r="E188" s="353">
        <v>8.4027777777777771E-2</v>
      </c>
      <c r="J188" s="92">
        <f t="shared" si="44"/>
        <v>8.4027777777777771E-2</v>
      </c>
      <c r="K188" s="33" t="str">
        <f t="shared" si="64"/>
        <v/>
      </c>
      <c r="L188" s="92">
        <f t="shared" si="54"/>
        <v>0</v>
      </c>
      <c r="M188" s="92">
        <f t="shared" si="55"/>
        <v>0</v>
      </c>
      <c r="N188" s="92">
        <f t="shared" si="56"/>
        <v>1</v>
      </c>
      <c r="O188" s="92">
        <f t="shared" si="46"/>
        <v>0</v>
      </c>
      <c r="P188" s="92">
        <f t="shared" si="47"/>
        <v>8.4027777777777771E-2</v>
      </c>
      <c r="Q188" s="92">
        <f t="shared" si="48"/>
        <v>0</v>
      </c>
      <c r="R188" s="92">
        <f t="shared" si="62"/>
        <v>-3</v>
      </c>
      <c r="T188" s="99" t="str">
        <f t="shared" si="61"/>
        <v>Č.Velenice</v>
      </c>
      <c r="U188" s="102">
        <f t="shared" si="49"/>
        <v>8.4027777777777771E-2</v>
      </c>
      <c r="V188" s="102">
        <f t="shared" si="50"/>
        <v>0</v>
      </c>
      <c r="W188" s="101" t="str">
        <f t="shared" si="65"/>
        <v/>
      </c>
      <c r="X188" s="102">
        <f t="shared" si="57"/>
        <v>1</v>
      </c>
      <c r="Y188" s="102">
        <f t="shared" si="58"/>
        <v>0</v>
      </c>
      <c r="Z188" s="102">
        <f t="shared" si="59"/>
        <v>0</v>
      </c>
      <c r="AA188" s="102">
        <f t="shared" si="51"/>
        <v>8.4027777777777771E-2</v>
      </c>
      <c r="AB188" s="102">
        <f t="shared" si="52"/>
        <v>0</v>
      </c>
      <c r="AC188" s="102">
        <f t="shared" si="53"/>
        <v>3</v>
      </c>
      <c r="AD188" s="102">
        <f t="shared" si="63"/>
        <v>3</v>
      </c>
    </row>
    <row r="189" spans="2:30">
      <c r="D189" s="1"/>
      <c r="E189" s="1"/>
      <c r="J189" s="92"/>
      <c r="K189" s="92"/>
      <c r="L189" s="92"/>
      <c r="M189" s="92"/>
      <c r="N189" s="92"/>
      <c r="O189" s="92"/>
      <c r="P189" s="92"/>
      <c r="Q189" s="92"/>
      <c r="R189" s="9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</row>
    <row r="190" spans="2:30">
      <c r="D190" s="1"/>
      <c r="E190" s="1"/>
      <c r="J190" s="92"/>
      <c r="K190" s="92"/>
      <c r="L190" s="92"/>
      <c r="M190" s="92"/>
      <c r="N190" s="92"/>
      <c r="O190" s="92"/>
      <c r="P190" s="92"/>
      <c r="Q190" s="92"/>
      <c r="R190" s="9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</row>
    <row r="191" spans="2:30">
      <c r="B191" s="1" t="s">
        <v>127</v>
      </c>
      <c r="C191" s="1" t="s">
        <v>295</v>
      </c>
      <c r="D191" s="1" t="s">
        <v>55</v>
      </c>
      <c r="E191" s="353">
        <v>2.0833333333333333E-3</v>
      </c>
      <c r="J191" s="92"/>
      <c r="K191" s="92"/>
      <c r="L191" s="92"/>
      <c r="M191" s="92"/>
      <c r="N191" s="92"/>
      <c r="O191" s="92"/>
      <c r="P191" s="92"/>
      <c r="Q191" s="92"/>
      <c r="R191" s="9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</row>
    <row r="192" spans="2:30">
      <c r="D192" s="1"/>
      <c r="E192" s="1"/>
      <c r="J192" s="92"/>
      <c r="K192" s="92"/>
      <c r="L192" s="92"/>
      <c r="M192" s="92"/>
      <c r="N192" s="92"/>
      <c r="O192" s="92"/>
      <c r="P192" s="92"/>
      <c r="Q192" s="92"/>
      <c r="R192" s="9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</row>
    <row r="193" spans="2:30">
      <c r="D193" s="1"/>
      <c r="E193" s="1"/>
      <c r="J193" s="92"/>
      <c r="K193" s="92"/>
      <c r="L193" s="92"/>
      <c r="M193" s="92"/>
      <c r="N193" s="92"/>
      <c r="O193" s="92"/>
      <c r="P193" s="92"/>
      <c r="Q193" s="92"/>
      <c r="R193" s="9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</row>
    <row r="194" spans="2:30">
      <c r="B194" s="1" t="s">
        <v>128</v>
      </c>
      <c r="C194" s="1" t="s">
        <v>297</v>
      </c>
      <c r="D194" s="1" t="s">
        <v>301</v>
      </c>
      <c r="E194" s="353">
        <v>4.1666666666666664E-2</v>
      </c>
      <c r="J194" s="92"/>
      <c r="K194" s="92"/>
      <c r="L194" s="92"/>
      <c r="M194" s="92"/>
      <c r="N194" s="92"/>
      <c r="O194" s="92"/>
      <c r="P194" s="92"/>
      <c r="Q194" s="92"/>
      <c r="R194" s="9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</row>
    <row r="195" spans="2:30">
      <c r="D195" s="1"/>
      <c r="E195" s="1"/>
      <c r="J195" s="92"/>
      <c r="K195" s="92"/>
      <c r="L195" s="92"/>
      <c r="M195" s="92"/>
      <c r="N195" s="92"/>
      <c r="O195" s="92"/>
      <c r="P195" s="92"/>
      <c r="Q195" s="92"/>
      <c r="R195" s="9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</row>
    <row r="196" spans="2:30">
      <c r="D196" s="1"/>
      <c r="E196" s="1"/>
      <c r="J196" s="92"/>
      <c r="K196" s="92"/>
      <c r="L196" s="92"/>
      <c r="M196" s="92"/>
      <c r="N196" s="92"/>
      <c r="O196" s="92"/>
      <c r="P196" s="92"/>
      <c r="Q196" s="92"/>
      <c r="R196" s="9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</row>
    <row r="197" spans="2:30">
      <c r="B197" s="1" t="s">
        <v>129</v>
      </c>
      <c r="C197" s="1" t="s">
        <v>298</v>
      </c>
      <c r="D197" s="1" t="s">
        <v>52</v>
      </c>
      <c r="E197" s="353">
        <v>0.16805555555555554</v>
      </c>
      <c r="J197" s="92"/>
      <c r="K197" s="92"/>
      <c r="L197" s="92"/>
      <c r="M197" s="92"/>
      <c r="N197" s="92"/>
      <c r="O197" s="92"/>
      <c r="P197" s="92"/>
      <c r="Q197" s="92"/>
      <c r="R197" s="9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</row>
    <row r="198" spans="2:30">
      <c r="D198" s="1"/>
      <c r="E198" s="1"/>
      <c r="J198" s="92"/>
      <c r="K198" s="92"/>
      <c r="L198" s="92"/>
      <c r="M198" s="92"/>
      <c r="N198" s="92"/>
      <c r="O198" s="92"/>
      <c r="P198" s="92"/>
      <c r="Q198" s="92"/>
      <c r="R198" s="9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</row>
    <row r="199" spans="2:30">
      <c r="D199" s="1"/>
      <c r="E199" s="1"/>
      <c r="J199" s="92"/>
      <c r="K199" s="92"/>
      <c r="L199" s="92"/>
      <c r="M199" s="92"/>
      <c r="N199" s="92"/>
      <c r="O199" s="92"/>
      <c r="P199" s="92"/>
      <c r="Q199" s="92"/>
      <c r="R199" s="9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</row>
    <row r="200" spans="2:30">
      <c r="B200" s="1" t="s">
        <v>130</v>
      </c>
      <c r="C200" s="1" t="s">
        <v>8</v>
      </c>
      <c r="D200" s="1" t="s">
        <v>299</v>
      </c>
      <c r="E200" s="353">
        <v>8.4027777777777771E-2</v>
      </c>
      <c r="J200" s="92"/>
      <c r="K200" s="92"/>
      <c r="L200" s="92"/>
      <c r="M200" s="92"/>
      <c r="N200" s="92"/>
      <c r="O200" s="92"/>
      <c r="P200" s="92"/>
      <c r="Q200" s="92"/>
      <c r="R200" s="9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</row>
    <row r="201" spans="2:30">
      <c r="D201" s="1"/>
      <c r="E201" s="1"/>
      <c r="J201" s="92"/>
      <c r="K201" s="92"/>
      <c r="L201" s="92"/>
      <c r="M201" s="92"/>
      <c r="N201" s="92"/>
      <c r="O201" s="92"/>
      <c r="P201" s="92"/>
      <c r="Q201" s="92"/>
      <c r="R201" s="9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</row>
    <row r="202" spans="2:30">
      <c r="D202" s="1"/>
      <c r="E202" s="1"/>
      <c r="J202" s="92"/>
      <c r="K202" s="92"/>
      <c r="L202" s="92"/>
      <c r="M202" s="92"/>
      <c r="N202" s="92"/>
      <c r="O202" s="92"/>
      <c r="P202" s="92"/>
      <c r="Q202" s="92"/>
      <c r="R202" s="9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</row>
    <row r="203" spans="2:30">
      <c r="B203" s="1" t="s">
        <v>310</v>
      </c>
      <c r="D203" s="1"/>
      <c r="E203" s="1"/>
      <c r="J203" s="92"/>
      <c r="K203" s="92"/>
      <c r="L203" s="92"/>
      <c r="M203" s="92"/>
      <c r="N203" s="92"/>
      <c r="O203" s="92"/>
      <c r="P203" s="92"/>
      <c r="Q203" s="92"/>
      <c r="R203" s="9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</row>
    <row r="204" spans="2:30">
      <c r="B204" s="1" t="s">
        <v>2</v>
      </c>
      <c r="C204" s="1" t="s">
        <v>3</v>
      </c>
      <c r="D204" s="1" t="s">
        <v>4</v>
      </c>
      <c r="E204" s="1" t="s">
        <v>5</v>
      </c>
      <c r="F204" s="1" t="s">
        <v>293</v>
      </c>
      <c r="G204" s="1" t="s">
        <v>294</v>
      </c>
      <c r="J204" s="92"/>
      <c r="K204" s="92"/>
      <c r="L204" s="92"/>
      <c r="M204" s="92"/>
      <c r="N204" s="92"/>
      <c r="O204" s="92"/>
      <c r="P204" s="92"/>
      <c r="Q204" s="92"/>
      <c r="R204" s="9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</row>
    <row r="205" spans="2:30">
      <c r="D205" s="1"/>
      <c r="E205" s="1"/>
      <c r="J205" s="92"/>
      <c r="K205" s="92"/>
      <c r="L205" s="92"/>
      <c r="M205" s="92"/>
      <c r="N205" s="92"/>
      <c r="O205" s="92"/>
      <c r="P205" s="92"/>
      <c r="Q205" s="92"/>
      <c r="R205" s="9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</row>
    <row r="206" spans="2:30">
      <c r="D206" s="1"/>
      <c r="E206" s="1"/>
      <c r="J206" s="92"/>
      <c r="K206" s="92"/>
      <c r="L206" s="92"/>
      <c r="M206" s="92"/>
      <c r="N206" s="92"/>
      <c r="O206" s="92"/>
      <c r="P206" s="92"/>
      <c r="Q206" s="92"/>
      <c r="R206" s="9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</row>
    <row r="207" spans="2:30">
      <c r="B207" s="1" t="s">
        <v>131</v>
      </c>
      <c r="C207" s="1" t="s">
        <v>299</v>
      </c>
      <c r="D207" s="1" t="s">
        <v>296</v>
      </c>
      <c r="E207" s="353">
        <v>0.12569444444444444</v>
      </c>
      <c r="J207" s="92"/>
      <c r="K207" s="92"/>
      <c r="L207" s="92"/>
      <c r="M207" s="92"/>
      <c r="N207" s="92"/>
      <c r="O207" s="92"/>
      <c r="P207" s="92"/>
      <c r="Q207" s="92"/>
      <c r="R207" s="9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</row>
    <row r="208" spans="2:30">
      <c r="D208" s="1"/>
      <c r="E208" s="1"/>
      <c r="J208" s="92"/>
      <c r="K208" s="92"/>
      <c r="L208" s="92"/>
      <c r="M208" s="92"/>
      <c r="N208" s="92"/>
      <c r="O208" s="92"/>
      <c r="P208" s="92"/>
      <c r="Q208" s="92"/>
      <c r="R208" s="9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</row>
    <row r="209" spans="2:30">
      <c r="D209" s="1"/>
      <c r="E209" s="1"/>
      <c r="J209" s="92"/>
      <c r="K209" s="92"/>
      <c r="L209" s="92"/>
      <c r="M209" s="92"/>
      <c r="N209" s="92"/>
      <c r="O209" s="92"/>
      <c r="P209" s="92"/>
      <c r="Q209" s="92"/>
      <c r="R209" s="9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</row>
    <row r="210" spans="2:30">
      <c r="B210" s="1" t="s">
        <v>132</v>
      </c>
      <c r="C210" s="1" t="s">
        <v>52</v>
      </c>
      <c r="D210" s="1" t="s">
        <v>8</v>
      </c>
      <c r="E210" s="353">
        <v>8.4027777777777771E-2</v>
      </c>
      <c r="J210" s="92"/>
      <c r="K210" s="92"/>
      <c r="L210" s="92"/>
      <c r="M210" s="92"/>
      <c r="N210" s="92"/>
      <c r="O210" s="92"/>
      <c r="P210" s="92"/>
      <c r="Q210" s="92"/>
      <c r="R210" s="9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</row>
    <row r="211" spans="2:30">
      <c r="D211" s="1"/>
      <c r="E211" s="1"/>
      <c r="J211" s="92"/>
      <c r="K211" s="92"/>
      <c r="L211" s="92"/>
      <c r="M211" s="92"/>
      <c r="N211" s="92"/>
      <c r="O211" s="92"/>
      <c r="P211" s="92"/>
      <c r="Q211" s="92"/>
      <c r="R211" s="9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</row>
    <row r="212" spans="2:30">
      <c r="D212" s="1"/>
      <c r="E212" s="1"/>
      <c r="J212" s="92"/>
      <c r="K212" s="92"/>
      <c r="L212" s="92"/>
      <c r="M212" s="92"/>
      <c r="N212" s="92"/>
      <c r="O212" s="92"/>
      <c r="P212" s="92"/>
      <c r="Q212" s="92"/>
      <c r="R212" s="9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</row>
    <row r="213" spans="2:30">
      <c r="B213" s="1" t="s">
        <v>133</v>
      </c>
      <c r="C213" s="1" t="s">
        <v>301</v>
      </c>
      <c r="D213" s="1" t="s">
        <v>298</v>
      </c>
      <c r="E213" s="353">
        <v>8.5416666666666655E-2</v>
      </c>
      <c r="J213" s="92"/>
      <c r="K213" s="92"/>
      <c r="L213" s="92"/>
      <c r="M213" s="92"/>
      <c r="N213" s="92"/>
      <c r="O213" s="92"/>
      <c r="P213" s="92"/>
      <c r="Q213" s="92"/>
      <c r="R213" s="9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</row>
    <row r="214" spans="2:30">
      <c r="D214" s="1"/>
      <c r="E214" s="1"/>
      <c r="J214" s="92"/>
      <c r="K214" s="92"/>
      <c r="L214" s="92"/>
      <c r="M214" s="92"/>
      <c r="N214" s="92"/>
      <c r="O214" s="92"/>
      <c r="P214" s="92"/>
      <c r="Q214" s="92"/>
      <c r="R214" s="9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</row>
    <row r="215" spans="2:30">
      <c r="D215" s="1"/>
      <c r="E215" s="1"/>
      <c r="J215" s="92"/>
      <c r="K215" s="92"/>
      <c r="L215" s="92"/>
      <c r="M215" s="92"/>
      <c r="N215" s="92"/>
      <c r="O215" s="92"/>
      <c r="P215" s="92"/>
      <c r="Q215" s="92"/>
      <c r="R215" s="9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</row>
    <row r="216" spans="2:30">
      <c r="B216" s="1" t="s">
        <v>134</v>
      </c>
      <c r="C216" s="1" t="s">
        <v>55</v>
      </c>
      <c r="D216" s="1" t="s">
        <v>297</v>
      </c>
      <c r="E216" s="353">
        <v>0.16666666666666666</v>
      </c>
      <c r="J216" s="92"/>
      <c r="K216" s="92"/>
      <c r="L216" s="92"/>
      <c r="M216" s="92"/>
      <c r="N216" s="92"/>
      <c r="O216" s="92"/>
      <c r="P216" s="92"/>
      <c r="Q216" s="92"/>
      <c r="R216" s="9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</row>
    <row r="217" spans="2:30">
      <c r="D217" s="1"/>
      <c r="E217" s="1"/>
      <c r="J217" s="92"/>
      <c r="K217" s="92"/>
      <c r="L217" s="92"/>
      <c r="M217" s="92"/>
      <c r="N217" s="92"/>
      <c r="O217" s="92"/>
      <c r="P217" s="92"/>
      <c r="Q217" s="92"/>
      <c r="R217" s="9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</row>
    <row r="218" spans="2:30">
      <c r="D218" s="1"/>
      <c r="E218" s="1"/>
      <c r="J218" s="92"/>
      <c r="K218" s="92"/>
      <c r="L218" s="92"/>
      <c r="M218" s="92"/>
      <c r="N218" s="92"/>
      <c r="O218" s="92"/>
      <c r="P218" s="92"/>
      <c r="Q218" s="92"/>
      <c r="R218" s="9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</row>
    <row r="219" spans="2:30">
      <c r="B219" s="1" t="s">
        <v>135</v>
      </c>
      <c r="C219" s="1" t="s">
        <v>7</v>
      </c>
      <c r="D219" s="1" t="s">
        <v>295</v>
      </c>
      <c r="E219" s="353">
        <v>0.12708333333333333</v>
      </c>
      <c r="J219" s="92"/>
      <c r="K219" s="92"/>
      <c r="L219" s="92"/>
      <c r="M219" s="92"/>
      <c r="N219" s="92"/>
      <c r="O219" s="92"/>
      <c r="P219" s="92"/>
      <c r="Q219" s="92"/>
      <c r="R219" s="9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</row>
    <row r="220" spans="2:30">
      <c r="D220" s="1"/>
      <c r="E220" s="1"/>
      <c r="J220" s="92"/>
      <c r="K220" s="92"/>
      <c r="L220" s="92"/>
      <c r="M220" s="92"/>
      <c r="N220" s="92"/>
      <c r="O220" s="92"/>
      <c r="P220" s="92"/>
      <c r="Q220" s="92"/>
      <c r="R220" s="9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</row>
    <row r="221" spans="2:30">
      <c r="D221" s="1"/>
      <c r="E221" s="1"/>
      <c r="J221" s="92"/>
      <c r="K221" s="92"/>
      <c r="L221" s="92"/>
      <c r="M221" s="92"/>
      <c r="N221" s="92"/>
      <c r="O221" s="92"/>
      <c r="P221" s="92"/>
      <c r="Q221" s="92"/>
      <c r="R221" s="9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</row>
    <row r="222" spans="2:30">
      <c r="B222" s="1" t="s">
        <v>136</v>
      </c>
      <c r="C222" s="1" t="s">
        <v>300</v>
      </c>
      <c r="D222" s="1" t="s">
        <v>54</v>
      </c>
      <c r="E222" s="353">
        <v>8.4722222222222213E-2</v>
      </c>
      <c r="J222" s="92"/>
      <c r="K222" s="92"/>
      <c r="L222" s="92"/>
      <c r="M222" s="92"/>
      <c r="N222" s="92"/>
      <c r="O222" s="92"/>
      <c r="P222" s="92"/>
      <c r="Q222" s="92"/>
      <c r="R222" s="9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</row>
    <row r="223" spans="2:30">
      <c r="D223" s="1"/>
      <c r="E223" s="1"/>
      <c r="J223" s="92"/>
      <c r="K223" s="92"/>
      <c r="L223" s="92"/>
      <c r="M223" s="92"/>
      <c r="N223" s="92"/>
      <c r="O223" s="92"/>
      <c r="P223" s="92"/>
      <c r="Q223" s="92"/>
      <c r="R223" s="9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</row>
    <row r="224" spans="2:30">
      <c r="D224" s="1"/>
      <c r="E224" s="1"/>
      <c r="J224" s="92"/>
      <c r="K224" s="92"/>
      <c r="L224" s="92"/>
      <c r="M224" s="92"/>
      <c r="N224" s="92"/>
      <c r="O224" s="92"/>
      <c r="P224" s="92"/>
      <c r="Q224" s="92"/>
      <c r="R224" s="9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</row>
    <row r="225" spans="2:30">
      <c r="B225" s="1" t="s">
        <v>137</v>
      </c>
      <c r="C225" s="1" t="s">
        <v>6</v>
      </c>
      <c r="D225" s="1" t="s">
        <v>53</v>
      </c>
      <c r="E225" s="353">
        <v>0.12708333333333333</v>
      </c>
      <c r="J225" s="92"/>
      <c r="K225" s="92"/>
      <c r="L225" s="92"/>
      <c r="M225" s="92"/>
      <c r="N225" s="92"/>
      <c r="O225" s="92"/>
      <c r="P225" s="92"/>
      <c r="Q225" s="92"/>
      <c r="R225" s="9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</row>
    <row r="226" spans="2:30">
      <c r="D226" s="1"/>
      <c r="E226" s="1"/>
      <c r="J226" s="92"/>
      <c r="K226" s="92"/>
      <c r="L226" s="92"/>
      <c r="M226" s="92"/>
      <c r="N226" s="92"/>
      <c r="O226" s="92"/>
      <c r="P226" s="92"/>
      <c r="Q226" s="92"/>
      <c r="R226" s="9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</row>
    <row r="227" spans="2:30">
      <c r="D227" s="1"/>
      <c r="E227" s="1"/>
      <c r="J227" s="92"/>
      <c r="K227" s="92"/>
      <c r="L227" s="92"/>
      <c r="M227" s="92"/>
      <c r="N227" s="92"/>
      <c r="O227" s="92"/>
      <c r="P227" s="92"/>
      <c r="Q227" s="92"/>
      <c r="R227" s="9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</row>
    <row r="228" spans="2:30">
      <c r="B228" s="1" t="s">
        <v>311</v>
      </c>
      <c r="D228" s="1"/>
      <c r="E228" s="1"/>
      <c r="J228" s="92"/>
      <c r="K228" s="92"/>
      <c r="L228" s="92"/>
      <c r="M228" s="92"/>
      <c r="N228" s="92"/>
      <c r="O228" s="92"/>
      <c r="P228" s="92"/>
      <c r="Q228" s="92"/>
      <c r="R228" s="9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</row>
    <row r="229" spans="2:30">
      <c r="B229" s="1" t="s">
        <v>2</v>
      </c>
      <c r="C229" s="1" t="s">
        <v>3</v>
      </c>
      <c r="D229" s="1" t="s">
        <v>4</v>
      </c>
      <c r="E229" s="1" t="s">
        <v>5</v>
      </c>
      <c r="F229" s="1" t="s">
        <v>293</v>
      </c>
      <c r="G229" s="1" t="s">
        <v>294</v>
      </c>
      <c r="J229" s="92"/>
      <c r="K229" s="92"/>
      <c r="L229" s="92"/>
      <c r="M229" s="92"/>
      <c r="N229" s="92"/>
      <c r="O229" s="92"/>
      <c r="P229" s="92"/>
      <c r="Q229" s="92"/>
      <c r="R229" s="9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</row>
    <row r="230" spans="2:30">
      <c r="D230" s="1"/>
      <c r="E230" s="1"/>
      <c r="J230" s="92"/>
      <c r="K230" s="92"/>
      <c r="L230" s="92"/>
      <c r="M230" s="92"/>
      <c r="N230" s="92"/>
      <c r="O230" s="92"/>
      <c r="P230" s="92"/>
      <c r="Q230" s="92"/>
      <c r="R230" s="9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</row>
    <row r="231" spans="2:30">
      <c r="D231" s="1"/>
      <c r="E231" s="1"/>
      <c r="J231" s="92"/>
      <c r="K231" s="92"/>
      <c r="L231" s="92"/>
      <c r="M231" s="92"/>
      <c r="N231" s="92"/>
      <c r="O231" s="92"/>
      <c r="P231" s="92"/>
      <c r="Q231" s="92"/>
      <c r="R231" s="9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</row>
    <row r="232" spans="2:30">
      <c r="B232" s="1" t="s">
        <v>138</v>
      </c>
      <c r="C232" s="1" t="s">
        <v>296</v>
      </c>
      <c r="D232" s="1" t="s">
        <v>53</v>
      </c>
      <c r="E232" s="353">
        <v>4.3055555555555562E-2</v>
      </c>
      <c r="J232" s="92"/>
      <c r="K232" s="92"/>
      <c r="L232" s="92"/>
      <c r="M232" s="92"/>
      <c r="N232" s="92"/>
      <c r="O232" s="92"/>
      <c r="P232" s="92"/>
      <c r="Q232" s="92"/>
      <c r="R232" s="9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</row>
    <row r="233" spans="2:30">
      <c r="D233" s="1"/>
      <c r="E233" s="1"/>
      <c r="J233" s="92"/>
      <c r="K233" s="92"/>
      <c r="L233" s="92"/>
      <c r="M233" s="92"/>
      <c r="N233" s="92"/>
      <c r="O233" s="92"/>
      <c r="P233" s="92"/>
      <c r="Q233" s="92"/>
      <c r="R233" s="9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</row>
    <row r="234" spans="2:30">
      <c r="D234" s="1"/>
      <c r="E234" s="1"/>
      <c r="J234" s="92"/>
      <c r="K234" s="92"/>
      <c r="L234" s="92"/>
      <c r="M234" s="92"/>
      <c r="N234" s="92"/>
      <c r="O234" s="92"/>
      <c r="P234" s="92"/>
      <c r="Q234" s="92"/>
      <c r="R234" s="9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</row>
    <row r="235" spans="2:30">
      <c r="B235" s="1" t="s">
        <v>139</v>
      </c>
      <c r="C235" s="1" t="s">
        <v>54</v>
      </c>
      <c r="D235" s="1" t="s">
        <v>6</v>
      </c>
      <c r="E235" s="353">
        <v>0.125</v>
      </c>
      <c r="J235" s="92"/>
      <c r="K235" s="92"/>
      <c r="L235" s="92"/>
      <c r="M235" s="92"/>
      <c r="N235" s="92"/>
      <c r="O235" s="92"/>
      <c r="P235" s="92"/>
      <c r="Q235" s="92"/>
      <c r="R235" s="9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</row>
    <row r="236" spans="2:30">
      <c r="D236" s="1"/>
      <c r="E236" s="1"/>
      <c r="J236" s="92"/>
      <c r="K236" s="92"/>
      <c r="L236" s="92"/>
      <c r="M236" s="92"/>
      <c r="N236" s="92"/>
      <c r="O236" s="92"/>
      <c r="P236" s="92"/>
      <c r="Q236" s="92"/>
      <c r="R236" s="9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</row>
    <row r="237" spans="2:30">
      <c r="D237" s="1"/>
      <c r="E237" s="1"/>
      <c r="J237" s="92"/>
      <c r="K237" s="92"/>
      <c r="L237" s="92"/>
      <c r="M237" s="92"/>
      <c r="N237" s="92"/>
      <c r="O237" s="92"/>
      <c r="P237" s="92"/>
      <c r="Q237" s="92"/>
      <c r="R237" s="9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</row>
    <row r="238" spans="2:30">
      <c r="B238" s="1" t="s">
        <v>140</v>
      </c>
      <c r="C238" s="1" t="s">
        <v>295</v>
      </c>
      <c r="D238" s="1" t="s">
        <v>300</v>
      </c>
      <c r="E238" s="353">
        <v>8.4722222222222213E-2</v>
      </c>
      <c r="J238" s="92"/>
      <c r="K238" s="92"/>
      <c r="L238" s="92"/>
      <c r="M238" s="92"/>
      <c r="N238" s="92"/>
      <c r="O238" s="92"/>
      <c r="P238" s="92"/>
      <c r="Q238" s="92"/>
      <c r="R238" s="9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</row>
    <row r="239" spans="2:30">
      <c r="D239" s="1"/>
      <c r="E239" s="1"/>
      <c r="J239" s="92"/>
      <c r="K239" s="92"/>
      <c r="L239" s="92"/>
      <c r="M239" s="92"/>
      <c r="N239" s="92"/>
      <c r="O239" s="92"/>
      <c r="P239" s="92"/>
      <c r="Q239" s="92"/>
      <c r="R239" s="9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</row>
    <row r="240" spans="2:30">
      <c r="D240" s="1"/>
      <c r="E240" s="1"/>
      <c r="J240" s="92"/>
      <c r="K240" s="92"/>
      <c r="L240" s="92"/>
      <c r="M240" s="92"/>
      <c r="N240" s="92"/>
      <c r="O240" s="92"/>
      <c r="P240" s="92"/>
      <c r="Q240" s="92"/>
      <c r="R240" s="9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</row>
    <row r="241" spans="2:30">
      <c r="B241" s="1" t="s">
        <v>141</v>
      </c>
      <c r="C241" s="1" t="s">
        <v>297</v>
      </c>
      <c r="D241" s="1" t="s">
        <v>7</v>
      </c>
      <c r="E241" s="353">
        <v>8.5416666666666655E-2</v>
      </c>
      <c r="J241" s="92"/>
      <c r="K241" s="92"/>
      <c r="L241" s="92"/>
      <c r="M241" s="92"/>
      <c r="N241" s="92"/>
      <c r="O241" s="92"/>
      <c r="P241" s="92"/>
      <c r="Q241" s="92"/>
      <c r="R241" s="9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</row>
    <row r="242" spans="2:30">
      <c r="D242" s="1"/>
      <c r="E242" s="1"/>
      <c r="J242" s="92"/>
      <c r="K242" s="92"/>
      <c r="L242" s="92"/>
      <c r="M242" s="92"/>
      <c r="N242" s="92"/>
      <c r="O242" s="92"/>
      <c r="P242" s="92"/>
      <c r="Q242" s="92"/>
      <c r="R242" s="9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</row>
    <row r="243" spans="2:30">
      <c r="D243" s="1"/>
      <c r="E243" s="1"/>
      <c r="J243" s="92"/>
      <c r="K243" s="92"/>
      <c r="L243" s="92"/>
      <c r="M243" s="92"/>
      <c r="N243" s="92"/>
      <c r="O243" s="92"/>
      <c r="P243" s="92"/>
      <c r="Q243" s="92"/>
      <c r="R243" s="9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</row>
    <row r="244" spans="2:30">
      <c r="B244" s="1" t="s">
        <v>142</v>
      </c>
      <c r="C244" s="1" t="s">
        <v>298</v>
      </c>
      <c r="D244" s="1" t="s">
        <v>55</v>
      </c>
      <c r="E244" s="353">
        <v>8.4722222222222213E-2</v>
      </c>
      <c r="J244" s="92"/>
      <c r="K244" s="92"/>
      <c r="L244" s="92"/>
      <c r="M244" s="92"/>
      <c r="N244" s="92"/>
      <c r="O244" s="92"/>
      <c r="P244" s="92"/>
      <c r="Q244" s="92"/>
      <c r="R244" s="9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</row>
    <row r="245" spans="2:30">
      <c r="D245" s="1"/>
      <c r="E245" s="1"/>
      <c r="J245" s="92"/>
      <c r="K245" s="92"/>
      <c r="L245" s="92"/>
      <c r="M245" s="92"/>
      <c r="N245" s="92"/>
      <c r="O245" s="92"/>
      <c r="P245" s="92"/>
      <c r="Q245" s="92"/>
      <c r="R245" s="9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</row>
    <row r="246" spans="2:30">
      <c r="D246" s="1"/>
      <c r="E246" s="1"/>
      <c r="J246" s="92"/>
      <c r="K246" s="92"/>
      <c r="L246" s="92"/>
      <c r="M246" s="92"/>
      <c r="N246" s="92"/>
      <c r="O246" s="92"/>
      <c r="P246" s="92"/>
      <c r="Q246" s="92"/>
      <c r="R246" s="9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</row>
    <row r="247" spans="2:30">
      <c r="B247" s="1" t="s">
        <v>143</v>
      </c>
      <c r="C247" s="1" t="s">
        <v>8</v>
      </c>
      <c r="D247" s="1" t="s">
        <v>301</v>
      </c>
      <c r="E247" s="353">
        <v>2.7777777777777779E-3</v>
      </c>
      <c r="J247" s="92"/>
      <c r="K247" s="92"/>
      <c r="L247" s="92"/>
      <c r="M247" s="92"/>
      <c r="N247" s="92"/>
      <c r="O247" s="92"/>
      <c r="P247" s="92"/>
      <c r="Q247" s="92"/>
      <c r="R247" s="9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</row>
    <row r="248" spans="2:30">
      <c r="D248" s="1"/>
      <c r="E248" s="1"/>
      <c r="J248" s="92"/>
      <c r="K248" s="92"/>
      <c r="L248" s="92"/>
      <c r="M248" s="92"/>
      <c r="N248" s="92"/>
      <c r="O248" s="92"/>
      <c r="P248" s="92"/>
      <c r="Q248" s="92"/>
      <c r="R248" s="9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</row>
    <row r="249" spans="2:30">
      <c r="D249" s="1"/>
      <c r="E249" s="1"/>
      <c r="J249" s="92"/>
      <c r="K249" s="92"/>
      <c r="L249" s="92"/>
      <c r="M249" s="92"/>
      <c r="N249" s="92"/>
      <c r="O249" s="92"/>
      <c r="P249" s="92"/>
      <c r="Q249" s="92"/>
      <c r="R249" s="9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</row>
    <row r="250" spans="2:30">
      <c r="B250" s="1" t="s">
        <v>144</v>
      </c>
      <c r="C250" s="1" t="s">
        <v>299</v>
      </c>
      <c r="D250" s="1" t="s">
        <v>52</v>
      </c>
      <c r="E250" s="353">
        <v>4.4444444444444446E-2</v>
      </c>
      <c r="J250" s="92"/>
      <c r="K250" s="92"/>
      <c r="L250" s="92"/>
      <c r="M250" s="92"/>
      <c r="N250" s="92"/>
      <c r="O250" s="92"/>
      <c r="P250" s="92"/>
      <c r="Q250" s="92"/>
      <c r="R250" s="9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</row>
    <row r="251" spans="2:30">
      <c r="D251" s="1"/>
      <c r="E251" s="1"/>
      <c r="J251" s="92"/>
      <c r="K251" s="92"/>
      <c r="L251" s="92"/>
      <c r="M251" s="92"/>
      <c r="N251" s="92"/>
      <c r="O251" s="92"/>
      <c r="P251" s="92"/>
      <c r="Q251" s="92"/>
      <c r="R251" s="9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</row>
    <row r="252" spans="2:30">
      <c r="D252" s="1"/>
      <c r="E252" s="1"/>
      <c r="J252" s="92"/>
      <c r="K252" s="92"/>
      <c r="L252" s="92"/>
      <c r="M252" s="92"/>
      <c r="N252" s="92"/>
      <c r="O252" s="92"/>
      <c r="P252" s="92"/>
      <c r="Q252" s="92"/>
      <c r="R252" s="9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</row>
    <row r="253" spans="2:30">
      <c r="B253" s="1" t="s">
        <v>312</v>
      </c>
      <c r="D253" s="1"/>
      <c r="E253" s="1"/>
      <c r="J253" s="92"/>
      <c r="K253" s="92"/>
      <c r="L253" s="92"/>
      <c r="M253" s="92"/>
      <c r="N253" s="92"/>
      <c r="O253" s="92"/>
      <c r="P253" s="92"/>
      <c r="Q253" s="92"/>
      <c r="R253" s="9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</row>
    <row r="254" spans="2:30">
      <c r="B254" s="1" t="s">
        <v>2</v>
      </c>
      <c r="C254" s="1" t="s">
        <v>3</v>
      </c>
      <c r="D254" s="1" t="s">
        <v>4</v>
      </c>
      <c r="E254" s="1" t="s">
        <v>5</v>
      </c>
      <c r="F254" s="1" t="s">
        <v>293</v>
      </c>
      <c r="G254" s="1" t="s">
        <v>294</v>
      </c>
      <c r="J254" s="92"/>
      <c r="K254" s="92"/>
      <c r="L254" s="92"/>
      <c r="M254" s="92"/>
      <c r="N254" s="92"/>
      <c r="O254" s="92"/>
      <c r="P254" s="92"/>
      <c r="Q254" s="92"/>
      <c r="R254" s="9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</row>
    <row r="255" spans="2:30">
      <c r="D255" s="1"/>
      <c r="E255" s="1"/>
      <c r="J255" s="92"/>
      <c r="K255" s="92"/>
      <c r="L255" s="92"/>
      <c r="M255" s="92"/>
      <c r="N255" s="92"/>
      <c r="O255" s="92"/>
      <c r="P255" s="92"/>
      <c r="Q255" s="92"/>
      <c r="R255" s="9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</row>
    <row r="256" spans="2:30">
      <c r="D256" s="1"/>
      <c r="E256" s="1"/>
      <c r="J256" s="92"/>
      <c r="K256" s="92"/>
      <c r="L256" s="92"/>
      <c r="M256" s="92"/>
      <c r="N256" s="92"/>
      <c r="O256" s="92"/>
      <c r="P256" s="92"/>
      <c r="Q256" s="92"/>
      <c r="R256" s="9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</row>
    <row r="257" spans="2:30">
      <c r="B257" s="1" t="s">
        <v>145</v>
      </c>
      <c r="C257" s="1" t="s">
        <v>52</v>
      </c>
      <c r="D257" s="1" t="s">
        <v>296</v>
      </c>
      <c r="E257" s="353">
        <v>0.12638888888888888</v>
      </c>
      <c r="J257" s="92"/>
      <c r="K257" s="92"/>
      <c r="L257" s="92"/>
      <c r="M257" s="92"/>
      <c r="N257" s="92"/>
      <c r="O257" s="92"/>
      <c r="P257" s="92"/>
      <c r="Q257" s="92"/>
      <c r="R257" s="9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</row>
    <row r="258" spans="2:30">
      <c r="D258" s="1"/>
      <c r="E258" s="1"/>
      <c r="J258" s="92"/>
      <c r="K258" s="92"/>
      <c r="L258" s="92"/>
      <c r="M258" s="92"/>
      <c r="N258" s="92"/>
      <c r="O258" s="92"/>
      <c r="P258" s="92"/>
      <c r="Q258" s="92"/>
      <c r="R258" s="9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</row>
    <row r="259" spans="2:30">
      <c r="D259" s="1"/>
      <c r="E259" s="1"/>
      <c r="J259" s="92"/>
      <c r="K259" s="92"/>
      <c r="L259" s="92"/>
      <c r="M259" s="92"/>
      <c r="N259" s="92"/>
      <c r="O259" s="92"/>
      <c r="P259" s="92"/>
      <c r="Q259" s="92"/>
      <c r="R259" s="9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</row>
    <row r="260" spans="2:30">
      <c r="B260" s="1" t="s">
        <v>146</v>
      </c>
      <c r="C260" s="1" t="s">
        <v>301</v>
      </c>
      <c r="D260" s="1" t="s">
        <v>299</v>
      </c>
      <c r="E260" s="353">
        <v>0.41736111111111113</v>
      </c>
      <c r="J260" s="92"/>
      <c r="K260" s="92"/>
      <c r="L260" s="92"/>
      <c r="M260" s="92"/>
      <c r="N260" s="92"/>
      <c r="O260" s="92"/>
      <c r="P260" s="92"/>
      <c r="Q260" s="92"/>
      <c r="R260" s="9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</row>
    <row r="261" spans="2:30">
      <c r="D261" s="1"/>
      <c r="E261" s="1"/>
      <c r="J261" s="92"/>
      <c r="K261" s="92"/>
      <c r="L261" s="92"/>
      <c r="M261" s="92"/>
      <c r="N261" s="92"/>
      <c r="O261" s="92"/>
      <c r="P261" s="92"/>
      <c r="Q261" s="92"/>
      <c r="R261" s="9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</row>
    <row r="262" spans="2:30">
      <c r="D262" s="1"/>
      <c r="E262" s="1"/>
      <c r="J262" s="92"/>
      <c r="K262" s="92"/>
      <c r="L262" s="92"/>
      <c r="M262" s="92"/>
      <c r="N262" s="92"/>
      <c r="O262" s="92"/>
      <c r="P262" s="92"/>
      <c r="Q262" s="92"/>
      <c r="R262" s="9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</row>
    <row r="263" spans="2:30">
      <c r="B263" s="1" t="s">
        <v>147</v>
      </c>
      <c r="C263" s="1" t="s">
        <v>55</v>
      </c>
      <c r="D263" s="1" t="s">
        <v>8</v>
      </c>
      <c r="E263" s="353">
        <v>0.21111111111111111</v>
      </c>
      <c r="J263" s="92"/>
      <c r="K263" s="92"/>
      <c r="L263" s="92"/>
      <c r="M263" s="92"/>
      <c r="N263" s="92"/>
      <c r="O263" s="92"/>
      <c r="P263" s="92"/>
      <c r="Q263" s="92"/>
      <c r="R263" s="9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</row>
    <row r="264" spans="2:30">
      <c r="D264" s="1"/>
      <c r="E264" s="1"/>
      <c r="J264" s="92"/>
      <c r="K264" s="92"/>
      <c r="L264" s="92"/>
      <c r="M264" s="92"/>
      <c r="N264" s="92"/>
      <c r="O264" s="92"/>
      <c r="P264" s="92"/>
      <c r="Q264" s="92"/>
      <c r="R264" s="9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</row>
    <row r="265" spans="2:30">
      <c r="D265" s="1"/>
      <c r="E265" s="1"/>
      <c r="J265" s="92"/>
      <c r="K265" s="92"/>
      <c r="L265" s="92"/>
      <c r="M265" s="92"/>
      <c r="N265" s="92"/>
      <c r="O265" s="92"/>
      <c r="P265" s="92"/>
      <c r="Q265" s="92"/>
      <c r="R265" s="9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</row>
    <row r="266" spans="2:30">
      <c r="B266" s="1" t="s">
        <v>148</v>
      </c>
      <c r="C266" s="1" t="s">
        <v>7</v>
      </c>
      <c r="D266" s="1" t="s">
        <v>298</v>
      </c>
      <c r="E266" s="353">
        <v>0.125</v>
      </c>
      <c r="J266" s="92"/>
      <c r="K266" s="92"/>
      <c r="L266" s="92"/>
      <c r="M266" s="92"/>
      <c r="N266" s="92"/>
      <c r="O266" s="92"/>
      <c r="P266" s="92"/>
      <c r="Q266" s="92"/>
      <c r="R266" s="9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</row>
    <row r="267" spans="2:30">
      <c r="D267" s="1"/>
      <c r="E267" s="1"/>
      <c r="J267" s="92"/>
      <c r="K267" s="92"/>
      <c r="L267" s="92"/>
      <c r="M267" s="92"/>
      <c r="N267" s="92"/>
      <c r="O267" s="92"/>
      <c r="P267" s="92"/>
      <c r="Q267" s="92"/>
      <c r="R267" s="9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</row>
    <row r="268" spans="2:30">
      <c r="D268" s="1"/>
      <c r="E268" s="1"/>
      <c r="J268" s="92"/>
      <c r="K268" s="92"/>
      <c r="L268" s="92"/>
      <c r="M268" s="92"/>
      <c r="N268" s="92"/>
      <c r="O268" s="92"/>
      <c r="P268" s="92"/>
      <c r="Q268" s="92"/>
      <c r="R268" s="9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</row>
    <row r="269" spans="2:30">
      <c r="B269" s="1" t="s">
        <v>149</v>
      </c>
      <c r="C269" s="1" t="s">
        <v>300</v>
      </c>
      <c r="D269" s="1" t="s">
        <v>297</v>
      </c>
      <c r="E269" s="353">
        <v>0.12708333333333333</v>
      </c>
      <c r="J269" s="92"/>
      <c r="K269" s="92"/>
      <c r="L269" s="92"/>
      <c r="M269" s="92"/>
      <c r="N269" s="92"/>
      <c r="O269" s="92"/>
      <c r="P269" s="92"/>
      <c r="Q269" s="92"/>
      <c r="R269" s="9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</row>
    <row r="270" spans="2:30">
      <c r="D270" s="1"/>
      <c r="E270" s="1"/>
      <c r="J270" s="92"/>
      <c r="K270" s="92"/>
      <c r="L270" s="92"/>
      <c r="M270" s="92"/>
      <c r="N270" s="92"/>
      <c r="O270" s="92"/>
      <c r="P270" s="92"/>
      <c r="Q270" s="92"/>
      <c r="R270" s="9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</row>
    <row r="271" spans="2:30">
      <c r="D271" s="1"/>
      <c r="E271" s="1"/>
      <c r="J271" s="92"/>
      <c r="K271" s="92"/>
      <c r="L271" s="92"/>
      <c r="M271" s="92"/>
      <c r="N271" s="92"/>
      <c r="O271" s="92"/>
      <c r="P271" s="92"/>
      <c r="Q271" s="92"/>
      <c r="R271" s="9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</row>
    <row r="272" spans="2:30">
      <c r="B272" s="1" t="s">
        <v>150</v>
      </c>
      <c r="C272" s="1" t="s">
        <v>6</v>
      </c>
      <c r="D272" s="1" t="s">
        <v>295</v>
      </c>
      <c r="E272" s="353">
        <v>1.3888888888888889E-3</v>
      </c>
      <c r="J272" s="92"/>
      <c r="K272" s="92"/>
      <c r="L272" s="92"/>
      <c r="M272" s="92"/>
      <c r="N272" s="92"/>
      <c r="O272" s="92"/>
      <c r="P272" s="92"/>
      <c r="Q272" s="92"/>
      <c r="R272" s="9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</row>
    <row r="273" spans="2:30">
      <c r="D273" s="1"/>
      <c r="E273" s="1"/>
      <c r="J273" s="92"/>
      <c r="K273" s="92"/>
      <c r="L273" s="92"/>
      <c r="M273" s="92"/>
      <c r="N273" s="92"/>
      <c r="O273" s="92"/>
      <c r="P273" s="92"/>
      <c r="Q273" s="92"/>
      <c r="R273" s="9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</row>
    <row r="274" spans="2:30">
      <c r="D274" s="1"/>
      <c r="E274" s="1"/>
      <c r="J274" s="92"/>
      <c r="K274" s="92"/>
      <c r="L274" s="92"/>
      <c r="M274" s="92"/>
      <c r="N274" s="92"/>
      <c r="O274" s="92"/>
      <c r="P274" s="92"/>
      <c r="Q274" s="92"/>
      <c r="R274" s="9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</row>
    <row r="275" spans="2:30">
      <c r="B275" s="1" t="s">
        <v>151</v>
      </c>
      <c r="C275" s="1" t="s">
        <v>53</v>
      </c>
      <c r="D275" s="1" t="s">
        <v>54</v>
      </c>
      <c r="E275" s="353">
        <v>8.3333333333333329E-2</v>
      </c>
      <c r="J275" s="92"/>
      <c r="K275" s="92"/>
      <c r="L275" s="92"/>
      <c r="M275" s="92"/>
      <c r="N275" s="92"/>
      <c r="O275" s="92"/>
      <c r="P275" s="92"/>
      <c r="Q275" s="92"/>
      <c r="R275" s="9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</row>
    <row r="276" spans="2:30">
      <c r="D276" s="1"/>
      <c r="E276" s="1"/>
      <c r="J276" s="92"/>
      <c r="K276" s="92"/>
      <c r="L276" s="92"/>
      <c r="M276" s="92"/>
      <c r="N276" s="92"/>
      <c r="O276" s="92"/>
      <c r="P276" s="92"/>
      <c r="Q276" s="92"/>
      <c r="R276" s="9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</row>
    <row r="277" spans="2:30">
      <c r="D277" s="1"/>
      <c r="E277" s="1"/>
      <c r="J277" s="92"/>
      <c r="K277" s="92"/>
      <c r="L277" s="92"/>
      <c r="M277" s="92"/>
      <c r="N277" s="92"/>
      <c r="O277" s="92"/>
      <c r="P277" s="92"/>
      <c r="Q277" s="92"/>
      <c r="R277" s="9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</row>
    <row r="278" spans="2:30">
      <c r="B278" s="1" t="s">
        <v>313</v>
      </c>
      <c r="D278" s="1"/>
      <c r="E278" s="1"/>
      <c r="J278" s="92"/>
      <c r="K278" s="92"/>
      <c r="L278" s="92"/>
      <c r="M278" s="92"/>
      <c r="N278" s="92"/>
      <c r="O278" s="92"/>
      <c r="P278" s="92"/>
      <c r="Q278" s="92"/>
      <c r="R278" s="9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</row>
    <row r="279" spans="2:30">
      <c r="B279" s="1" t="s">
        <v>2</v>
      </c>
      <c r="C279" s="1" t="s">
        <v>3</v>
      </c>
      <c r="D279" s="1" t="s">
        <v>4</v>
      </c>
      <c r="E279" s="1" t="s">
        <v>5</v>
      </c>
      <c r="F279" s="1" t="s">
        <v>293</v>
      </c>
      <c r="G279" s="1" t="s">
        <v>294</v>
      </c>
      <c r="J279" s="92"/>
      <c r="K279" s="92"/>
      <c r="L279" s="92"/>
      <c r="M279" s="92"/>
      <c r="N279" s="92"/>
      <c r="O279" s="92"/>
      <c r="P279" s="92"/>
      <c r="Q279" s="92"/>
      <c r="R279" s="9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</row>
    <row r="280" spans="2:30">
      <c r="D280" s="1"/>
      <c r="E280" s="1"/>
      <c r="J280" s="92"/>
      <c r="K280" s="92"/>
      <c r="L280" s="92"/>
      <c r="M280" s="92"/>
      <c r="N280" s="92"/>
      <c r="O280" s="92"/>
      <c r="P280" s="92"/>
      <c r="Q280" s="92"/>
      <c r="R280" s="9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</row>
    <row r="281" spans="2:30">
      <c r="D281" s="1"/>
      <c r="E281" s="1"/>
      <c r="J281" s="92"/>
      <c r="K281" s="92"/>
      <c r="L281" s="92"/>
      <c r="M281" s="92"/>
      <c r="N281" s="92"/>
      <c r="O281" s="92"/>
      <c r="P281" s="92"/>
      <c r="Q281" s="92"/>
      <c r="R281" s="9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</row>
    <row r="282" spans="2:30">
      <c r="B282" s="1" t="s">
        <v>152</v>
      </c>
      <c r="C282" s="1" t="s">
        <v>296</v>
      </c>
      <c r="D282" s="1" t="s">
        <v>54</v>
      </c>
      <c r="E282" s="353">
        <v>0.16666666666666666</v>
      </c>
      <c r="J282" s="92"/>
      <c r="K282" s="92"/>
      <c r="L282" s="92"/>
      <c r="M282" s="92"/>
      <c r="N282" s="92"/>
      <c r="O282" s="92"/>
      <c r="P282" s="92"/>
      <c r="Q282" s="92"/>
      <c r="R282" s="9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</row>
    <row r="283" spans="2:30">
      <c r="D283" s="1"/>
      <c r="E283" s="1"/>
      <c r="J283" s="92"/>
      <c r="K283" s="92"/>
      <c r="L283" s="92"/>
      <c r="M283" s="92"/>
      <c r="N283" s="92"/>
      <c r="O283" s="92"/>
      <c r="P283" s="92"/>
      <c r="Q283" s="92"/>
      <c r="R283" s="9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</row>
    <row r="284" spans="2:30">
      <c r="D284" s="1"/>
      <c r="E284" s="1"/>
      <c r="J284" s="92"/>
      <c r="K284" s="92"/>
      <c r="L284" s="92"/>
      <c r="M284" s="92"/>
      <c r="N284" s="92"/>
      <c r="O284" s="92"/>
      <c r="P284" s="92"/>
      <c r="Q284" s="92"/>
      <c r="R284" s="9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</row>
    <row r="285" spans="2:30">
      <c r="B285" s="1" t="s">
        <v>153</v>
      </c>
      <c r="C285" s="1" t="s">
        <v>295</v>
      </c>
      <c r="D285" s="1" t="s">
        <v>53</v>
      </c>
      <c r="E285" s="353">
        <v>4.3750000000000004E-2</v>
      </c>
      <c r="J285" s="92"/>
      <c r="K285" s="92"/>
      <c r="L285" s="92"/>
      <c r="M285" s="92"/>
      <c r="N285" s="92"/>
      <c r="O285" s="92"/>
      <c r="P285" s="92"/>
      <c r="Q285" s="92"/>
      <c r="R285" s="9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</row>
    <row r="286" spans="2:30">
      <c r="D286" s="1"/>
      <c r="E286" s="1"/>
      <c r="J286" s="92"/>
      <c r="K286" s="92"/>
      <c r="L286" s="92"/>
      <c r="M286" s="92"/>
      <c r="N286" s="92"/>
      <c r="O286" s="92"/>
      <c r="P286" s="92"/>
      <c r="Q286" s="92"/>
      <c r="R286" s="9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</row>
    <row r="287" spans="2:30">
      <c r="D287" s="1"/>
      <c r="E287" s="1"/>
      <c r="J287" s="92"/>
      <c r="K287" s="92"/>
      <c r="L287" s="92"/>
      <c r="M287" s="92"/>
      <c r="N287" s="92"/>
      <c r="O287" s="92"/>
      <c r="P287" s="92"/>
      <c r="Q287" s="92"/>
      <c r="R287" s="9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</row>
    <row r="288" spans="2:30">
      <c r="B288" s="1" t="s">
        <v>154</v>
      </c>
      <c r="C288" s="1" t="s">
        <v>297</v>
      </c>
      <c r="D288" s="1" t="s">
        <v>6</v>
      </c>
      <c r="E288" s="353">
        <v>0.12847222222222224</v>
      </c>
      <c r="J288" s="92"/>
      <c r="K288" s="92"/>
      <c r="L288" s="92"/>
      <c r="M288" s="92"/>
      <c r="N288" s="92"/>
      <c r="O288" s="92"/>
      <c r="P288" s="92"/>
      <c r="Q288" s="92"/>
      <c r="R288" s="9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</row>
    <row r="289" spans="2:30">
      <c r="D289" s="1"/>
      <c r="E289" s="1"/>
      <c r="J289" s="92"/>
      <c r="K289" s="92"/>
      <c r="L289" s="92"/>
      <c r="M289" s="92"/>
      <c r="N289" s="92"/>
      <c r="O289" s="92"/>
      <c r="P289" s="92"/>
      <c r="Q289" s="92"/>
      <c r="R289" s="9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</row>
    <row r="290" spans="2:30">
      <c r="D290" s="1"/>
      <c r="E290" s="1"/>
      <c r="J290" s="92"/>
      <c r="K290" s="92"/>
      <c r="L290" s="92"/>
      <c r="M290" s="92"/>
      <c r="N290" s="92"/>
      <c r="O290" s="92"/>
      <c r="P290" s="92"/>
      <c r="Q290" s="92"/>
      <c r="R290" s="9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</row>
    <row r="291" spans="2:30">
      <c r="B291" s="1" t="s">
        <v>155</v>
      </c>
      <c r="C291" s="1" t="s">
        <v>298</v>
      </c>
      <c r="D291" s="1" t="s">
        <v>300</v>
      </c>
      <c r="E291" s="353">
        <v>0.25138888888888888</v>
      </c>
      <c r="J291" s="92"/>
      <c r="K291" s="92"/>
      <c r="L291" s="92"/>
      <c r="M291" s="92"/>
      <c r="N291" s="92"/>
      <c r="O291" s="92"/>
      <c r="P291" s="92"/>
      <c r="Q291" s="92"/>
      <c r="R291" s="9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</row>
    <row r="292" spans="2:30">
      <c r="D292" s="1"/>
      <c r="E292" s="1"/>
      <c r="J292" s="92"/>
      <c r="K292" s="92"/>
      <c r="L292" s="92"/>
      <c r="M292" s="92"/>
      <c r="N292" s="92"/>
      <c r="O292" s="92"/>
      <c r="P292" s="92"/>
      <c r="Q292" s="92"/>
      <c r="R292" s="9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</row>
    <row r="293" spans="2:30">
      <c r="D293" s="1"/>
      <c r="E293" s="1"/>
      <c r="J293" s="92"/>
      <c r="K293" s="92"/>
      <c r="L293" s="92"/>
      <c r="M293" s="92"/>
      <c r="N293" s="92"/>
      <c r="O293" s="92"/>
      <c r="P293" s="92"/>
      <c r="Q293" s="92"/>
      <c r="R293" s="9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</row>
    <row r="294" spans="2:30">
      <c r="B294" s="1" t="s">
        <v>156</v>
      </c>
      <c r="C294" s="1" t="s">
        <v>8</v>
      </c>
      <c r="D294" s="1" t="s">
        <v>7</v>
      </c>
      <c r="E294" s="353">
        <v>8.4027777777777771E-2</v>
      </c>
      <c r="J294" s="92"/>
      <c r="K294" s="92"/>
      <c r="L294" s="92"/>
      <c r="M294" s="92"/>
      <c r="N294" s="92"/>
      <c r="O294" s="92"/>
      <c r="P294" s="92"/>
      <c r="Q294" s="92"/>
      <c r="R294" s="9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</row>
    <row r="295" spans="2:30">
      <c r="D295" s="1"/>
      <c r="E295" s="1"/>
      <c r="J295" s="92"/>
      <c r="K295" s="92"/>
      <c r="L295" s="92"/>
      <c r="M295" s="92"/>
      <c r="N295" s="92"/>
      <c r="O295" s="92"/>
      <c r="P295" s="92"/>
      <c r="Q295" s="92"/>
      <c r="R295" s="9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</row>
    <row r="296" spans="2:30">
      <c r="D296" s="1"/>
      <c r="E296" s="1"/>
      <c r="J296" s="92"/>
      <c r="K296" s="92"/>
      <c r="L296" s="92"/>
      <c r="M296" s="92"/>
      <c r="N296" s="92"/>
      <c r="O296" s="92"/>
      <c r="P296" s="92"/>
      <c r="Q296" s="92"/>
      <c r="R296" s="9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</row>
    <row r="297" spans="2:30">
      <c r="B297" s="1" t="s">
        <v>157</v>
      </c>
      <c r="C297" s="1" t="s">
        <v>299</v>
      </c>
      <c r="D297" s="1" t="s">
        <v>55</v>
      </c>
      <c r="E297" s="353">
        <v>1.3888888888888889E-3</v>
      </c>
      <c r="J297" s="92"/>
      <c r="K297" s="92"/>
      <c r="L297" s="92"/>
      <c r="M297" s="92"/>
      <c r="N297" s="92"/>
      <c r="O297" s="92"/>
      <c r="P297" s="92"/>
      <c r="Q297" s="92"/>
      <c r="R297" s="9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</row>
    <row r="298" spans="2:30">
      <c r="D298" s="1"/>
      <c r="E298" s="1"/>
      <c r="J298" s="92"/>
      <c r="K298" s="92"/>
      <c r="L298" s="92"/>
      <c r="M298" s="92"/>
      <c r="N298" s="92"/>
      <c r="O298" s="92"/>
      <c r="P298" s="92"/>
      <c r="Q298" s="92"/>
      <c r="R298" s="9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</row>
    <row r="299" spans="2:30">
      <c r="D299" s="1"/>
      <c r="E299" s="1"/>
      <c r="J299" s="92"/>
      <c r="K299" s="92"/>
      <c r="L299" s="92"/>
      <c r="M299" s="92"/>
      <c r="N299" s="92"/>
      <c r="O299" s="92"/>
      <c r="P299" s="92"/>
      <c r="Q299" s="92"/>
      <c r="R299" s="9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</row>
    <row r="300" spans="2:30">
      <c r="B300" s="1" t="s">
        <v>158</v>
      </c>
      <c r="C300" s="1" t="s">
        <v>52</v>
      </c>
      <c r="D300" s="1" t="s">
        <v>301</v>
      </c>
      <c r="E300" s="353">
        <v>8.6111111111111124E-2</v>
      </c>
      <c r="J300" s="92"/>
      <c r="K300" s="92"/>
      <c r="L300" s="92"/>
      <c r="M300" s="92"/>
      <c r="N300" s="92"/>
      <c r="O300" s="92"/>
      <c r="P300" s="92"/>
      <c r="Q300" s="92"/>
      <c r="R300" s="9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</row>
    <row r="301" spans="2:30">
      <c r="D301" s="1"/>
      <c r="E301" s="1"/>
      <c r="J301" s="92"/>
      <c r="K301" s="92"/>
      <c r="L301" s="92"/>
      <c r="M301" s="92"/>
      <c r="N301" s="92"/>
      <c r="O301" s="92"/>
      <c r="P301" s="92"/>
      <c r="Q301" s="92"/>
      <c r="R301" s="9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</row>
    <row r="302" spans="2:30">
      <c r="D302" s="1"/>
      <c r="E302" s="1"/>
      <c r="J302" s="92"/>
      <c r="K302" s="92"/>
      <c r="L302" s="92"/>
      <c r="M302" s="92"/>
      <c r="N302" s="92"/>
      <c r="O302" s="92"/>
      <c r="P302" s="92"/>
      <c r="Q302" s="92"/>
      <c r="R302" s="9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</row>
    <row r="303" spans="2:30">
      <c r="B303" s="1" t="s">
        <v>314</v>
      </c>
      <c r="D303" s="1"/>
      <c r="E303" s="1"/>
      <c r="J303" s="92"/>
      <c r="K303" s="92"/>
      <c r="L303" s="92"/>
      <c r="M303" s="92"/>
      <c r="N303" s="92"/>
      <c r="O303" s="92"/>
      <c r="P303" s="92"/>
      <c r="Q303" s="92"/>
      <c r="R303" s="9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</row>
    <row r="304" spans="2:30">
      <c r="B304" s="1" t="s">
        <v>2</v>
      </c>
      <c r="C304" s="1" t="s">
        <v>3</v>
      </c>
      <c r="D304" s="1" t="s">
        <v>4</v>
      </c>
      <c r="E304" s="1" t="s">
        <v>5</v>
      </c>
      <c r="F304" s="1" t="s">
        <v>293</v>
      </c>
      <c r="G304" s="1" t="s">
        <v>294</v>
      </c>
      <c r="J304" s="92"/>
      <c r="K304" s="92"/>
      <c r="L304" s="92"/>
      <c r="M304" s="92"/>
      <c r="N304" s="92"/>
      <c r="O304" s="92"/>
      <c r="P304" s="92"/>
      <c r="Q304" s="92"/>
      <c r="R304" s="9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</row>
    <row r="305" spans="2:30">
      <c r="D305" s="1"/>
      <c r="E305" s="1"/>
      <c r="J305" s="92"/>
      <c r="K305" s="92"/>
      <c r="L305" s="92"/>
      <c r="M305" s="92"/>
      <c r="N305" s="92"/>
      <c r="O305" s="92"/>
      <c r="P305" s="92"/>
      <c r="Q305" s="92"/>
      <c r="R305" s="9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</row>
    <row r="306" spans="2:30">
      <c r="D306" s="1"/>
      <c r="E306" s="1"/>
      <c r="J306" s="92"/>
      <c r="K306" s="92"/>
      <c r="L306" s="92"/>
      <c r="M306" s="92"/>
      <c r="N306" s="92"/>
      <c r="O306" s="92"/>
      <c r="P306" s="92"/>
      <c r="Q306" s="92"/>
      <c r="R306" s="9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</row>
    <row r="307" spans="2:30">
      <c r="B307" s="1" t="s">
        <v>16</v>
      </c>
      <c r="C307" s="1" t="s">
        <v>296</v>
      </c>
      <c r="D307" s="1" t="s">
        <v>301</v>
      </c>
      <c r="E307" s="353">
        <v>8.5416666666666655E-2</v>
      </c>
      <c r="J307" s="92"/>
      <c r="K307" s="92"/>
      <c r="L307" s="92"/>
      <c r="M307" s="92"/>
      <c r="N307" s="92"/>
      <c r="O307" s="92"/>
      <c r="P307" s="92"/>
      <c r="Q307" s="92"/>
      <c r="R307" s="9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</row>
    <row r="308" spans="2:30">
      <c r="D308" s="1"/>
      <c r="E308" s="1"/>
      <c r="J308" s="92"/>
      <c r="K308" s="92"/>
      <c r="L308" s="92"/>
      <c r="M308" s="92"/>
      <c r="N308" s="92"/>
      <c r="O308" s="92"/>
      <c r="P308" s="92"/>
      <c r="Q308" s="92"/>
      <c r="R308" s="9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</row>
    <row r="309" spans="2:30">
      <c r="D309" s="1"/>
      <c r="E309" s="1"/>
      <c r="J309" s="92"/>
      <c r="K309" s="92"/>
      <c r="L309" s="92"/>
      <c r="M309" s="92"/>
      <c r="N309" s="92"/>
      <c r="O309" s="92"/>
      <c r="P309" s="92"/>
      <c r="Q309" s="92"/>
      <c r="R309" s="9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</row>
    <row r="310" spans="2:30">
      <c r="B310" s="1" t="s">
        <v>17</v>
      </c>
      <c r="C310" s="1" t="s">
        <v>55</v>
      </c>
      <c r="D310" s="1" t="s">
        <v>52</v>
      </c>
      <c r="E310" s="353">
        <v>8.6111111111111124E-2</v>
      </c>
      <c r="J310" s="92"/>
      <c r="K310" s="92"/>
      <c r="L310" s="92"/>
      <c r="M310" s="92"/>
      <c r="N310" s="92"/>
      <c r="O310" s="92"/>
      <c r="P310" s="92"/>
      <c r="Q310" s="92"/>
      <c r="R310" s="9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</row>
    <row r="311" spans="2:30">
      <c r="D311" s="1"/>
      <c r="E311" s="1"/>
      <c r="J311" s="92"/>
      <c r="K311" s="92"/>
      <c r="L311" s="92"/>
      <c r="M311" s="92"/>
      <c r="N311" s="92"/>
      <c r="O311" s="92"/>
      <c r="P311" s="92"/>
      <c r="Q311" s="92"/>
      <c r="R311" s="9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</row>
    <row r="312" spans="2:30">
      <c r="D312" s="1"/>
      <c r="E312" s="1"/>
      <c r="J312" s="92"/>
      <c r="K312" s="92"/>
      <c r="L312" s="92"/>
      <c r="M312" s="92"/>
      <c r="N312" s="92"/>
      <c r="O312" s="92"/>
      <c r="P312" s="92"/>
      <c r="Q312" s="92"/>
      <c r="R312" s="9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</row>
    <row r="313" spans="2:30">
      <c r="B313" s="1" t="s">
        <v>18</v>
      </c>
      <c r="C313" s="1" t="s">
        <v>7</v>
      </c>
      <c r="D313" s="1" t="s">
        <v>299</v>
      </c>
      <c r="E313" s="353">
        <v>0.12638888888888888</v>
      </c>
      <c r="J313" s="92"/>
      <c r="K313" s="92"/>
      <c r="L313" s="92"/>
      <c r="M313" s="92"/>
      <c r="N313" s="92"/>
      <c r="O313" s="92"/>
      <c r="P313" s="92"/>
      <c r="Q313" s="92"/>
      <c r="R313" s="9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</row>
    <row r="314" spans="2:30">
      <c r="D314" s="1"/>
      <c r="E314" s="1"/>
      <c r="J314" s="92"/>
      <c r="K314" s="92"/>
      <c r="L314" s="92"/>
      <c r="M314" s="92"/>
      <c r="N314" s="92"/>
      <c r="O314" s="92"/>
      <c r="P314" s="92"/>
      <c r="Q314" s="92"/>
      <c r="R314" s="9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</row>
    <row r="315" spans="2:30">
      <c r="D315" s="1"/>
      <c r="E315" s="1"/>
      <c r="J315" s="92"/>
      <c r="K315" s="92"/>
      <c r="L315" s="92"/>
      <c r="M315" s="92"/>
      <c r="N315" s="92"/>
      <c r="O315" s="92"/>
      <c r="P315" s="92"/>
      <c r="Q315" s="92"/>
      <c r="R315" s="9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</row>
    <row r="316" spans="2:30">
      <c r="B316" s="1" t="s">
        <v>19</v>
      </c>
      <c r="C316" s="1" t="s">
        <v>300</v>
      </c>
      <c r="D316" s="1" t="s">
        <v>8</v>
      </c>
      <c r="E316" s="353">
        <v>0.1673611111111111</v>
      </c>
      <c r="J316" s="92"/>
      <c r="K316" s="92"/>
      <c r="L316" s="92"/>
      <c r="M316" s="92"/>
      <c r="N316" s="92"/>
      <c r="O316" s="92"/>
      <c r="P316" s="92"/>
      <c r="Q316" s="92"/>
      <c r="R316" s="9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</row>
    <row r="317" spans="2:30">
      <c r="D317" s="1"/>
      <c r="E317" s="1"/>
      <c r="J317" s="92"/>
      <c r="K317" s="92"/>
      <c r="L317" s="92"/>
      <c r="M317" s="92"/>
      <c r="N317" s="92"/>
      <c r="O317" s="92"/>
      <c r="P317" s="92"/>
      <c r="Q317" s="92"/>
      <c r="R317" s="9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</row>
    <row r="318" spans="2:30">
      <c r="D318" s="1"/>
      <c r="E318" s="1"/>
      <c r="J318" s="92"/>
      <c r="K318" s="92"/>
      <c r="L318" s="92"/>
      <c r="M318" s="92"/>
      <c r="N318" s="92"/>
      <c r="O318" s="92"/>
      <c r="P318" s="92"/>
      <c r="Q318" s="92"/>
      <c r="R318" s="9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</row>
    <row r="319" spans="2:30">
      <c r="B319" s="1" t="s">
        <v>20</v>
      </c>
      <c r="C319" s="1" t="s">
        <v>6</v>
      </c>
      <c r="D319" s="1" t="s">
        <v>298</v>
      </c>
      <c r="E319" s="353">
        <v>0.12569444444444444</v>
      </c>
      <c r="J319" s="92"/>
      <c r="K319" s="92"/>
      <c r="L319" s="92"/>
      <c r="M319" s="92"/>
      <c r="N319" s="92"/>
      <c r="O319" s="92"/>
      <c r="P319" s="92"/>
      <c r="Q319" s="92"/>
      <c r="R319" s="9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</row>
    <row r="320" spans="2:30">
      <c r="D320" s="1"/>
      <c r="E320" s="1"/>
      <c r="J320" s="92"/>
      <c r="K320" s="92"/>
      <c r="L320" s="92"/>
      <c r="M320" s="92"/>
      <c r="N320" s="92"/>
      <c r="O320" s="92"/>
      <c r="P320" s="92"/>
      <c r="Q320" s="92"/>
      <c r="R320" s="9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</row>
    <row r="321" spans="2:30">
      <c r="D321" s="1"/>
      <c r="E321" s="1"/>
      <c r="J321" s="92"/>
      <c r="K321" s="92"/>
      <c r="L321" s="92"/>
      <c r="M321" s="92"/>
      <c r="N321" s="92"/>
      <c r="O321" s="92"/>
      <c r="P321" s="92"/>
      <c r="Q321" s="92"/>
      <c r="R321" s="9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</row>
    <row r="322" spans="2:30">
      <c r="B322" s="1" t="s">
        <v>21</v>
      </c>
      <c r="C322" s="1" t="s">
        <v>53</v>
      </c>
      <c r="D322" s="1" t="s">
        <v>297</v>
      </c>
      <c r="E322" s="353">
        <v>0.20833333333333334</v>
      </c>
      <c r="J322" s="92"/>
      <c r="K322" s="92"/>
      <c r="L322" s="92"/>
      <c r="M322" s="92"/>
      <c r="N322" s="92"/>
      <c r="O322" s="92"/>
      <c r="P322" s="92"/>
      <c r="Q322" s="92"/>
      <c r="R322" s="9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</row>
    <row r="323" spans="2:30">
      <c r="D323" s="1"/>
      <c r="E323" s="1"/>
      <c r="J323" s="92"/>
      <c r="K323" s="92"/>
      <c r="L323" s="92"/>
      <c r="M323" s="92"/>
      <c r="N323" s="92"/>
      <c r="O323" s="92"/>
      <c r="P323" s="92"/>
      <c r="Q323" s="92"/>
      <c r="R323" s="9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</row>
    <row r="324" spans="2:30">
      <c r="D324" s="1"/>
      <c r="E324" s="1"/>
      <c r="J324" s="92"/>
      <c r="K324" s="92"/>
      <c r="L324" s="92"/>
      <c r="M324" s="92"/>
      <c r="N324" s="92"/>
      <c r="O324" s="92"/>
      <c r="P324" s="92"/>
      <c r="Q324" s="92"/>
      <c r="R324" s="9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</row>
    <row r="325" spans="2:30">
      <c r="B325" s="1" t="s">
        <v>22</v>
      </c>
      <c r="C325" s="1" t="s">
        <v>54</v>
      </c>
      <c r="D325" s="1" t="s">
        <v>295</v>
      </c>
      <c r="E325" s="353">
        <v>0.12708333333333333</v>
      </c>
      <c r="J325" s="92"/>
      <c r="K325" s="92"/>
      <c r="L325" s="92"/>
      <c r="M325" s="92"/>
      <c r="N325" s="92"/>
      <c r="O325" s="92"/>
      <c r="P325" s="92"/>
      <c r="Q325" s="92"/>
      <c r="R325" s="9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</row>
    <row r="326" spans="2:30">
      <c r="D326" s="1"/>
      <c r="E326" s="1"/>
      <c r="J326" s="92"/>
      <c r="K326" s="92"/>
      <c r="L326" s="92"/>
      <c r="M326" s="92"/>
      <c r="N326" s="92"/>
      <c r="O326" s="92"/>
      <c r="P326" s="92"/>
      <c r="Q326" s="92"/>
      <c r="R326" s="9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</row>
    <row r="327" spans="2:30">
      <c r="D327" s="1"/>
      <c r="E327" s="1"/>
      <c r="J327" s="92"/>
      <c r="K327" s="92"/>
      <c r="L327" s="92"/>
      <c r="M327" s="92"/>
      <c r="N327" s="92"/>
      <c r="O327" s="92"/>
      <c r="P327" s="92"/>
      <c r="Q327" s="92"/>
      <c r="R327" s="9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</row>
    <row r="328" spans="2:30">
      <c r="B328" s="1" t="s">
        <v>315</v>
      </c>
      <c r="D328" s="1"/>
      <c r="E328" s="1"/>
      <c r="J328" s="92"/>
      <c r="K328" s="92"/>
      <c r="L328" s="92"/>
      <c r="M328" s="92"/>
      <c r="N328" s="92"/>
      <c r="O328" s="92"/>
      <c r="P328" s="92"/>
      <c r="Q328" s="92"/>
      <c r="R328" s="9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</row>
    <row r="329" spans="2:30">
      <c r="B329" s="1" t="s">
        <v>2</v>
      </c>
      <c r="C329" s="1" t="s">
        <v>3</v>
      </c>
      <c r="D329" s="1" t="s">
        <v>4</v>
      </c>
      <c r="E329" s="1" t="s">
        <v>5</v>
      </c>
      <c r="F329" s="1" t="s">
        <v>293</v>
      </c>
      <c r="G329" s="1" t="s">
        <v>294</v>
      </c>
      <c r="J329" s="92"/>
      <c r="K329" s="92"/>
      <c r="L329" s="92"/>
      <c r="M329" s="92"/>
      <c r="N329" s="92"/>
      <c r="O329" s="92"/>
      <c r="P329" s="92"/>
      <c r="Q329" s="92"/>
      <c r="R329" s="9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</row>
    <row r="330" spans="2:30">
      <c r="D330" s="1"/>
      <c r="E330" s="1"/>
      <c r="J330" s="92"/>
      <c r="K330" s="92"/>
      <c r="L330" s="92"/>
      <c r="M330" s="92"/>
      <c r="N330" s="92"/>
      <c r="O330" s="92"/>
      <c r="P330" s="92"/>
      <c r="Q330" s="92"/>
      <c r="R330" s="9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</row>
    <row r="331" spans="2:30">
      <c r="D331" s="1"/>
      <c r="E331" s="1"/>
      <c r="J331" s="92"/>
      <c r="K331" s="92"/>
      <c r="L331" s="92"/>
      <c r="M331" s="92"/>
      <c r="N331" s="92"/>
      <c r="O331" s="92"/>
      <c r="P331" s="92"/>
      <c r="Q331" s="92"/>
      <c r="R331" s="9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</row>
    <row r="332" spans="2:30">
      <c r="B332" s="1" t="s">
        <v>159</v>
      </c>
      <c r="C332" s="1" t="s">
        <v>296</v>
      </c>
      <c r="D332" s="1" t="s">
        <v>295</v>
      </c>
      <c r="E332" s="353">
        <v>0.125</v>
      </c>
      <c r="J332" s="92"/>
      <c r="K332" s="92"/>
      <c r="L332" s="92"/>
      <c r="M332" s="92"/>
      <c r="N332" s="92"/>
      <c r="O332" s="92"/>
      <c r="P332" s="92"/>
      <c r="Q332" s="92"/>
      <c r="R332" s="9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</row>
    <row r="333" spans="2:30">
      <c r="D333" s="1"/>
      <c r="E333" s="1"/>
      <c r="J333" s="92"/>
      <c r="K333" s="92"/>
      <c r="L333" s="92"/>
      <c r="M333" s="92"/>
      <c r="N333" s="92"/>
      <c r="O333" s="92"/>
      <c r="P333" s="92"/>
      <c r="Q333" s="92"/>
      <c r="R333" s="9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</row>
    <row r="334" spans="2:30">
      <c r="D334" s="1"/>
      <c r="E334" s="1"/>
      <c r="J334" s="92"/>
      <c r="K334" s="92"/>
      <c r="L334" s="92"/>
      <c r="M334" s="92"/>
      <c r="N334" s="92"/>
      <c r="O334" s="92"/>
      <c r="P334" s="92"/>
      <c r="Q334" s="92"/>
      <c r="R334" s="9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</row>
    <row r="335" spans="2:30">
      <c r="B335" s="1" t="s">
        <v>160</v>
      </c>
      <c r="C335" s="1" t="s">
        <v>54</v>
      </c>
      <c r="D335" s="1" t="s">
        <v>297</v>
      </c>
      <c r="E335" s="353">
        <v>8.3333333333333329E-2</v>
      </c>
      <c r="J335" s="92"/>
      <c r="K335" s="92"/>
      <c r="L335" s="92"/>
      <c r="M335" s="92"/>
      <c r="N335" s="92"/>
      <c r="O335" s="92"/>
      <c r="P335" s="92"/>
      <c r="Q335" s="92"/>
      <c r="R335" s="9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</row>
    <row r="336" spans="2:30">
      <c r="D336" s="1"/>
      <c r="E336" s="1"/>
      <c r="J336" s="92"/>
      <c r="K336" s="92"/>
      <c r="L336" s="92"/>
      <c r="M336" s="92"/>
      <c r="N336" s="92"/>
      <c r="O336" s="92"/>
      <c r="P336" s="92"/>
      <c r="Q336" s="92"/>
      <c r="R336" s="9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</row>
    <row r="337" spans="2:30">
      <c r="D337" s="1"/>
      <c r="E337" s="1"/>
      <c r="J337" s="92"/>
      <c r="K337" s="92"/>
      <c r="L337" s="92"/>
      <c r="M337" s="92"/>
      <c r="N337" s="92"/>
      <c r="O337" s="92"/>
      <c r="P337" s="92"/>
      <c r="Q337" s="92"/>
      <c r="R337" s="9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</row>
    <row r="338" spans="2:30">
      <c r="B338" s="1" t="s">
        <v>161</v>
      </c>
      <c r="C338" s="1" t="s">
        <v>53</v>
      </c>
      <c r="D338" s="1" t="s">
        <v>298</v>
      </c>
      <c r="E338" s="353">
        <v>0</v>
      </c>
      <c r="J338" s="92"/>
      <c r="K338" s="92"/>
      <c r="L338" s="92"/>
      <c r="M338" s="92"/>
      <c r="N338" s="92"/>
      <c r="O338" s="92"/>
      <c r="P338" s="92"/>
      <c r="Q338" s="92"/>
      <c r="R338" s="9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</row>
    <row r="339" spans="2:30">
      <c r="D339" s="1"/>
      <c r="E339" s="1"/>
      <c r="J339" s="92"/>
      <c r="K339" s="92"/>
      <c r="L339" s="92"/>
      <c r="M339" s="92"/>
      <c r="N339" s="92"/>
      <c r="O339" s="92"/>
      <c r="P339" s="92"/>
      <c r="Q339" s="92"/>
      <c r="R339" s="9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</row>
    <row r="340" spans="2:30">
      <c r="D340" s="1"/>
      <c r="E340" s="1"/>
      <c r="J340" s="92"/>
      <c r="K340" s="92"/>
      <c r="L340" s="92"/>
      <c r="M340" s="92"/>
      <c r="N340" s="92"/>
      <c r="O340" s="92"/>
      <c r="P340" s="92"/>
      <c r="Q340" s="92"/>
      <c r="R340" s="9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</row>
    <row r="341" spans="2:30">
      <c r="B341" s="1" t="s">
        <v>162</v>
      </c>
      <c r="C341" s="1" t="s">
        <v>6</v>
      </c>
      <c r="D341" s="1" t="s">
        <v>8</v>
      </c>
      <c r="E341" s="353">
        <v>0.12638888888888888</v>
      </c>
      <c r="J341" s="92"/>
      <c r="K341" s="92"/>
      <c r="L341" s="92"/>
      <c r="M341" s="92"/>
      <c r="N341" s="92"/>
      <c r="O341" s="92"/>
      <c r="P341" s="92"/>
      <c r="Q341" s="92"/>
      <c r="R341" s="9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</row>
    <row r="342" spans="2:30">
      <c r="D342" s="1"/>
      <c r="E342" s="1"/>
      <c r="J342" s="92"/>
      <c r="K342" s="92"/>
      <c r="L342" s="92"/>
      <c r="M342" s="92"/>
      <c r="N342" s="92"/>
      <c r="O342" s="92"/>
      <c r="P342" s="92"/>
      <c r="Q342" s="92"/>
      <c r="R342" s="9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</row>
    <row r="343" spans="2:30">
      <c r="D343" s="1"/>
      <c r="E343" s="1"/>
      <c r="J343" s="92"/>
      <c r="K343" s="92"/>
      <c r="L343" s="92"/>
      <c r="M343" s="92"/>
      <c r="N343" s="92"/>
      <c r="O343" s="92"/>
      <c r="P343" s="92"/>
      <c r="Q343" s="92"/>
      <c r="R343" s="9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</row>
    <row r="344" spans="2:30">
      <c r="B344" s="1" t="s">
        <v>163</v>
      </c>
      <c r="C344" s="1" t="s">
        <v>300</v>
      </c>
      <c r="D344" s="1" t="s">
        <v>299</v>
      </c>
      <c r="E344" s="353">
        <v>0.12569444444444444</v>
      </c>
      <c r="J344" s="92"/>
      <c r="K344" s="92"/>
      <c r="L344" s="92"/>
      <c r="M344" s="92"/>
      <c r="N344" s="92"/>
      <c r="O344" s="92"/>
      <c r="P344" s="92"/>
      <c r="Q344" s="92"/>
      <c r="R344" s="9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</row>
    <row r="345" spans="2:30">
      <c r="D345" s="1"/>
      <c r="E345" s="1"/>
      <c r="J345" s="92"/>
      <c r="K345" s="92"/>
      <c r="L345" s="92"/>
      <c r="M345" s="92"/>
      <c r="N345" s="92"/>
      <c r="O345" s="92"/>
      <c r="P345" s="92"/>
      <c r="Q345" s="92"/>
      <c r="R345" s="9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</row>
    <row r="346" spans="2:30">
      <c r="D346" s="1"/>
      <c r="E346" s="1"/>
      <c r="J346" s="92"/>
      <c r="K346" s="92"/>
      <c r="L346" s="92"/>
      <c r="M346" s="92"/>
      <c r="N346" s="92"/>
      <c r="O346" s="92"/>
      <c r="P346" s="92"/>
      <c r="Q346" s="92"/>
      <c r="R346" s="9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</row>
    <row r="347" spans="2:30">
      <c r="B347" s="1" t="s">
        <v>164</v>
      </c>
      <c r="C347" s="1" t="s">
        <v>7</v>
      </c>
      <c r="D347" s="1" t="s">
        <v>52</v>
      </c>
      <c r="E347" s="353">
        <v>0.1673611111111111</v>
      </c>
      <c r="J347" s="92"/>
      <c r="K347" s="92"/>
      <c r="L347" s="92"/>
      <c r="M347" s="92"/>
      <c r="N347" s="92"/>
      <c r="O347" s="92"/>
      <c r="P347" s="92"/>
      <c r="Q347" s="92"/>
      <c r="R347" s="9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</row>
    <row r="348" spans="2:30">
      <c r="D348" s="1"/>
      <c r="E348" s="1"/>
      <c r="J348" s="92"/>
      <c r="K348" s="92"/>
      <c r="L348" s="92"/>
      <c r="M348" s="92"/>
      <c r="N348" s="92"/>
      <c r="O348" s="92"/>
      <c r="P348" s="92"/>
      <c r="Q348" s="92"/>
      <c r="R348" s="9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</row>
    <row r="349" spans="2:30">
      <c r="D349" s="1"/>
      <c r="E349" s="1"/>
      <c r="J349" s="92"/>
      <c r="K349" s="92"/>
      <c r="L349" s="92"/>
      <c r="M349" s="92"/>
      <c r="N349" s="92"/>
      <c r="O349" s="92"/>
      <c r="P349" s="92"/>
      <c r="Q349" s="92"/>
      <c r="R349" s="9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</row>
    <row r="350" spans="2:30">
      <c r="B350" s="1" t="s">
        <v>165</v>
      </c>
      <c r="C350" s="1" t="s">
        <v>301</v>
      </c>
      <c r="D350" s="1" t="s">
        <v>55</v>
      </c>
      <c r="E350" s="353">
        <v>8.4722222222222213E-2</v>
      </c>
      <c r="J350" s="92"/>
      <c r="K350" s="92"/>
      <c r="L350" s="92"/>
      <c r="M350" s="92"/>
      <c r="N350" s="92"/>
      <c r="O350" s="92"/>
      <c r="P350" s="92"/>
      <c r="Q350" s="92"/>
      <c r="R350" s="9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</row>
    <row r="351" spans="2:30">
      <c r="D351" s="1"/>
      <c r="E351" s="1"/>
      <c r="J351" s="92"/>
      <c r="K351" s="92"/>
      <c r="L351" s="92"/>
      <c r="M351" s="92"/>
      <c r="N351" s="92"/>
      <c r="O351" s="92"/>
      <c r="P351" s="92"/>
      <c r="Q351" s="92"/>
      <c r="R351" s="9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</row>
    <row r="352" spans="2:30">
      <c r="D352" s="1"/>
      <c r="E352" s="1"/>
      <c r="J352" s="92"/>
      <c r="K352" s="92"/>
      <c r="L352" s="92"/>
      <c r="M352" s="92"/>
      <c r="N352" s="92"/>
      <c r="O352" s="92"/>
      <c r="P352" s="92"/>
      <c r="Q352" s="92"/>
      <c r="R352" s="9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</row>
    <row r="353" spans="2:30">
      <c r="B353" s="1" t="s">
        <v>316</v>
      </c>
      <c r="D353" s="1"/>
      <c r="E353" s="1"/>
      <c r="J353" s="92"/>
      <c r="K353" s="92"/>
      <c r="L353" s="92"/>
      <c r="M353" s="92"/>
      <c r="N353" s="92"/>
      <c r="O353" s="92"/>
      <c r="P353" s="92"/>
      <c r="Q353" s="92"/>
      <c r="R353" s="9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</row>
    <row r="354" spans="2:30">
      <c r="B354" s="1" t="s">
        <v>2</v>
      </c>
      <c r="C354" s="1" t="s">
        <v>3</v>
      </c>
      <c r="D354" s="1" t="s">
        <v>4</v>
      </c>
      <c r="E354" s="1" t="s">
        <v>5</v>
      </c>
      <c r="F354" s="1" t="s">
        <v>293</v>
      </c>
      <c r="G354" s="1" t="s">
        <v>294</v>
      </c>
      <c r="J354" s="92"/>
      <c r="K354" s="92"/>
      <c r="L354" s="92"/>
      <c r="M354" s="92"/>
      <c r="N354" s="92"/>
      <c r="O354" s="92"/>
      <c r="P354" s="92"/>
      <c r="Q354" s="92"/>
      <c r="R354" s="9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</row>
    <row r="355" spans="2:30">
      <c r="D355" s="1"/>
      <c r="E355" s="1"/>
      <c r="J355" s="92"/>
      <c r="K355" s="92"/>
      <c r="L355" s="92"/>
      <c r="M355" s="92"/>
      <c r="N355" s="92"/>
      <c r="O355" s="92"/>
      <c r="P355" s="92"/>
      <c r="Q355" s="92"/>
      <c r="R355" s="9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</row>
    <row r="356" spans="2:30">
      <c r="D356" s="1"/>
      <c r="E356" s="1"/>
      <c r="J356" s="92"/>
      <c r="K356" s="92"/>
      <c r="L356" s="92"/>
      <c r="M356" s="92"/>
      <c r="N356" s="92"/>
      <c r="O356" s="92"/>
      <c r="P356" s="92"/>
      <c r="Q356" s="92"/>
      <c r="R356" s="9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</row>
    <row r="357" spans="2:30">
      <c r="B357" s="1" t="s">
        <v>166</v>
      </c>
      <c r="C357" s="1" t="s">
        <v>55</v>
      </c>
      <c r="D357" s="1" t="s">
        <v>296</v>
      </c>
      <c r="E357" s="353">
        <v>8.4027777777777771E-2</v>
      </c>
      <c r="J357" s="92"/>
      <c r="K357" s="92"/>
      <c r="L357" s="92"/>
      <c r="M357" s="92"/>
      <c r="N357" s="92"/>
      <c r="O357" s="92"/>
      <c r="P357" s="92"/>
      <c r="Q357" s="92"/>
      <c r="R357" s="9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</row>
    <row r="358" spans="2:30">
      <c r="D358" s="1"/>
      <c r="E358" s="1"/>
      <c r="J358" s="92"/>
      <c r="K358" s="92"/>
      <c r="L358" s="92"/>
      <c r="M358" s="92"/>
      <c r="N358" s="92"/>
      <c r="O358" s="92"/>
      <c r="P358" s="92"/>
      <c r="Q358" s="92"/>
      <c r="R358" s="9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</row>
    <row r="359" spans="2:30">
      <c r="D359" s="1"/>
      <c r="E359" s="1"/>
      <c r="J359" s="92"/>
      <c r="K359" s="92"/>
      <c r="L359" s="92"/>
      <c r="M359" s="92"/>
      <c r="N359" s="92"/>
      <c r="O359" s="92"/>
      <c r="P359" s="92"/>
      <c r="Q359" s="92"/>
      <c r="R359" s="9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</row>
    <row r="360" spans="2:30">
      <c r="B360" s="1" t="s">
        <v>167</v>
      </c>
      <c r="C360" s="1" t="s">
        <v>301</v>
      </c>
      <c r="D360" s="1" t="s">
        <v>7</v>
      </c>
      <c r="E360" s="353">
        <v>0.12638888888888888</v>
      </c>
      <c r="J360" s="92"/>
      <c r="K360" s="92"/>
      <c r="L360" s="92"/>
      <c r="M360" s="92"/>
      <c r="N360" s="92"/>
      <c r="O360" s="92"/>
      <c r="P360" s="92"/>
      <c r="Q360" s="92"/>
      <c r="R360" s="9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</row>
    <row r="361" spans="2:30">
      <c r="D361" s="1"/>
      <c r="E361" s="1"/>
      <c r="J361" s="92"/>
      <c r="K361" s="92"/>
      <c r="L361" s="92"/>
      <c r="M361" s="92"/>
      <c r="N361" s="92"/>
      <c r="O361" s="92"/>
      <c r="P361" s="92"/>
      <c r="Q361" s="92"/>
      <c r="R361" s="9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</row>
    <row r="362" spans="2:30">
      <c r="D362" s="1"/>
      <c r="E362" s="1"/>
      <c r="J362" s="92"/>
      <c r="K362" s="92"/>
      <c r="L362" s="92"/>
      <c r="M362" s="92"/>
      <c r="N362" s="92"/>
      <c r="O362" s="92"/>
      <c r="P362" s="92"/>
      <c r="Q362" s="92"/>
      <c r="R362" s="9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</row>
    <row r="363" spans="2:30">
      <c r="B363" s="1" t="s">
        <v>168</v>
      </c>
      <c r="C363" s="1" t="s">
        <v>52</v>
      </c>
      <c r="D363" s="1" t="s">
        <v>300</v>
      </c>
      <c r="E363" s="353">
        <v>0.12638888888888888</v>
      </c>
      <c r="J363" s="92"/>
      <c r="K363" s="92"/>
      <c r="L363" s="92"/>
      <c r="M363" s="92"/>
      <c r="N363" s="92"/>
      <c r="O363" s="92"/>
      <c r="P363" s="92"/>
      <c r="Q363" s="92"/>
      <c r="R363" s="9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</row>
    <row r="364" spans="2:30">
      <c r="D364" s="1"/>
      <c r="E364" s="1"/>
      <c r="J364" s="92"/>
      <c r="K364" s="92"/>
      <c r="L364" s="92"/>
      <c r="M364" s="92"/>
      <c r="N364" s="92"/>
      <c r="O364" s="92"/>
      <c r="P364" s="92"/>
      <c r="Q364" s="92"/>
      <c r="R364" s="9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</row>
    <row r="365" spans="2:30">
      <c r="D365" s="1"/>
      <c r="E365" s="1"/>
      <c r="J365" s="92"/>
      <c r="K365" s="92"/>
      <c r="L365" s="92"/>
      <c r="M365" s="92"/>
      <c r="N365" s="92"/>
      <c r="O365" s="92"/>
      <c r="P365" s="92"/>
      <c r="Q365" s="92"/>
      <c r="R365" s="9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</row>
    <row r="366" spans="2:30">
      <c r="B366" s="1" t="s">
        <v>169</v>
      </c>
      <c r="C366" s="1" t="s">
        <v>299</v>
      </c>
      <c r="D366" s="1" t="s">
        <v>6</v>
      </c>
      <c r="E366" s="353">
        <v>4.3055555555555562E-2</v>
      </c>
      <c r="J366" s="92"/>
      <c r="K366" s="92"/>
      <c r="L366" s="92"/>
      <c r="M366" s="92"/>
      <c r="N366" s="92"/>
      <c r="O366" s="92"/>
      <c r="P366" s="92"/>
      <c r="Q366" s="92"/>
      <c r="R366" s="9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</row>
    <row r="367" spans="2:30">
      <c r="D367" s="1"/>
      <c r="E367" s="1"/>
      <c r="J367" s="92"/>
      <c r="K367" s="92"/>
      <c r="L367" s="92"/>
      <c r="M367" s="92"/>
      <c r="N367" s="92"/>
      <c r="O367" s="92"/>
      <c r="P367" s="92"/>
      <c r="Q367" s="92"/>
      <c r="R367" s="9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</row>
    <row r="368" spans="2:30">
      <c r="D368" s="1"/>
      <c r="E368" s="1"/>
      <c r="J368" s="92"/>
      <c r="K368" s="92"/>
      <c r="L368" s="92"/>
      <c r="M368" s="92"/>
      <c r="N368" s="92"/>
      <c r="O368" s="92"/>
      <c r="P368" s="92"/>
      <c r="Q368" s="92"/>
      <c r="R368" s="9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</row>
    <row r="369" spans="2:30">
      <c r="B369" s="1" t="s">
        <v>170</v>
      </c>
      <c r="C369" s="1" t="s">
        <v>8</v>
      </c>
      <c r="D369" s="1" t="s">
        <v>53</v>
      </c>
      <c r="E369" s="353">
        <v>4.2361111111111106E-2</v>
      </c>
      <c r="J369" s="92"/>
      <c r="K369" s="92"/>
      <c r="L369" s="92"/>
      <c r="M369" s="92"/>
      <c r="N369" s="92"/>
      <c r="O369" s="92"/>
      <c r="P369" s="92"/>
      <c r="Q369" s="92"/>
      <c r="R369" s="9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</row>
    <row r="370" spans="2:30">
      <c r="D370" s="1"/>
      <c r="E370" s="1"/>
      <c r="J370" s="92"/>
      <c r="K370" s="92"/>
      <c r="L370" s="92"/>
      <c r="M370" s="92"/>
      <c r="N370" s="92"/>
      <c r="O370" s="92"/>
      <c r="P370" s="92"/>
      <c r="Q370" s="92"/>
      <c r="R370" s="9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</row>
    <row r="371" spans="2:30">
      <c r="D371" s="1"/>
      <c r="E371" s="1"/>
      <c r="J371" s="92"/>
      <c r="K371" s="92"/>
      <c r="L371" s="92"/>
      <c r="M371" s="92"/>
      <c r="N371" s="92"/>
      <c r="O371" s="92"/>
      <c r="P371" s="92"/>
      <c r="Q371" s="92"/>
      <c r="R371" s="9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</row>
    <row r="372" spans="2:30">
      <c r="B372" s="1" t="s">
        <v>171</v>
      </c>
      <c r="C372" s="1" t="s">
        <v>298</v>
      </c>
      <c r="D372" s="1" t="s">
        <v>54</v>
      </c>
      <c r="E372" s="353">
        <v>0.16805555555555554</v>
      </c>
      <c r="J372" s="92"/>
      <c r="K372" s="92"/>
      <c r="L372" s="92"/>
      <c r="M372" s="92"/>
      <c r="N372" s="92"/>
      <c r="O372" s="92"/>
      <c r="P372" s="92"/>
      <c r="Q372" s="92"/>
      <c r="R372" s="9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</row>
    <row r="373" spans="2:30">
      <c r="D373" s="1"/>
      <c r="E373" s="1"/>
      <c r="J373" s="92"/>
      <c r="K373" s="92"/>
      <c r="L373" s="92"/>
      <c r="M373" s="92"/>
      <c r="N373" s="92"/>
      <c r="O373" s="92"/>
      <c r="P373" s="92"/>
      <c r="Q373" s="92"/>
      <c r="R373" s="9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</row>
    <row r="374" spans="2:30">
      <c r="D374" s="1"/>
      <c r="E374" s="1"/>
      <c r="J374" s="92"/>
      <c r="K374" s="92"/>
      <c r="L374" s="92"/>
      <c r="M374" s="92"/>
      <c r="N374" s="92"/>
      <c r="O374" s="92"/>
      <c r="P374" s="92"/>
      <c r="Q374" s="92"/>
      <c r="R374" s="9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</row>
    <row r="375" spans="2:30">
      <c r="B375" s="1" t="s">
        <v>172</v>
      </c>
      <c r="C375" s="1" t="s">
        <v>297</v>
      </c>
      <c r="D375" s="1" t="s">
        <v>295</v>
      </c>
      <c r="E375" s="353">
        <v>0.1673611111111111</v>
      </c>
      <c r="J375" s="92"/>
      <c r="K375" s="92"/>
      <c r="L375" s="92"/>
      <c r="M375" s="92"/>
      <c r="N375" s="92"/>
      <c r="O375" s="92"/>
      <c r="P375" s="92"/>
      <c r="Q375" s="92"/>
      <c r="R375" s="9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</row>
    <row r="376" spans="2:30">
      <c r="D376" s="1"/>
      <c r="E376" s="1"/>
      <c r="J376" s="92"/>
      <c r="K376" s="92"/>
      <c r="L376" s="92"/>
      <c r="M376" s="92"/>
      <c r="N376" s="92"/>
      <c r="O376" s="92"/>
      <c r="P376" s="92"/>
      <c r="Q376" s="92"/>
      <c r="R376" s="9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</row>
    <row r="377" spans="2:30">
      <c r="D377" s="1"/>
      <c r="E377" s="1"/>
      <c r="J377" s="92"/>
      <c r="K377" s="92"/>
      <c r="L377" s="92"/>
      <c r="M377" s="92"/>
      <c r="N377" s="92"/>
      <c r="O377" s="92"/>
      <c r="P377" s="92"/>
      <c r="Q377" s="92"/>
      <c r="R377" s="9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</row>
    <row r="378" spans="2:30">
      <c r="B378" s="1" t="s">
        <v>317</v>
      </c>
      <c r="D378" s="1"/>
      <c r="E378" s="1"/>
      <c r="J378" s="92"/>
      <c r="K378" s="92"/>
      <c r="L378" s="92"/>
      <c r="M378" s="92"/>
      <c r="N378" s="92"/>
      <c r="O378" s="92"/>
      <c r="P378" s="92"/>
      <c r="Q378" s="92"/>
      <c r="R378" s="9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</row>
    <row r="379" spans="2:30">
      <c r="B379" s="1" t="s">
        <v>2</v>
      </c>
      <c r="C379" s="1" t="s">
        <v>3</v>
      </c>
      <c r="D379" s="1" t="s">
        <v>4</v>
      </c>
      <c r="E379" s="1" t="s">
        <v>5</v>
      </c>
      <c r="F379" s="1" t="s">
        <v>293</v>
      </c>
      <c r="G379" s="1" t="s">
        <v>294</v>
      </c>
      <c r="J379" s="92"/>
      <c r="K379" s="92"/>
      <c r="L379" s="92"/>
      <c r="M379" s="92"/>
      <c r="N379" s="92"/>
      <c r="O379" s="92"/>
      <c r="P379" s="92"/>
      <c r="Q379" s="92"/>
      <c r="R379" s="9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</row>
    <row r="380" spans="2:30">
      <c r="D380" s="1"/>
      <c r="E380" s="1"/>
      <c r="J380" s="92"/>
      <c r="K380" s="92"/>
      <c r="L380" s="92"/>
      <c r="M380" s="92"/>
      <c r="N380" s="92"/>
      <c r="O380" s="92"/>
      <c r="P380" s="92"/>
      <c r="Q380" s="92"/>
      <c r="R380" s="9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</row>
    <row r="381" spans="2:30">
      <c r="D381" s="1"/>
      <c r="E381" s="1"/>
      <c r="J381" s="92"/>
      <c r="K381" s="92"/>
      <c r="L381" s="92"/>
      <c r="M381" s="92"/>
      <c r="N381" s="92"/>
      <c r="O381" s="92"/>
      <c r="P381" s="92"/>
      <c r="Q381" s="92"/>
      <c r="R381" s="9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</row>
    <row r="382" spans="2:30">
      <c r="B382" s="1" t="s">
        <v>176</v>
      </c>
      <c r="C382" s="1" t="s">
        <v>296</v>
      </c>
      <c r="D382" s="1" t="s">
        <v>297</v>
      </c>
      <c r="E382" s="353">
        <v>1.3888888888888889E-3</v>
      </c>
      <c r="J382" s="92"/>
      <c r="K382" s="92"/>
      <c r="L382" s="92"/>
      <c r="M382" s="92"/>
      <c r="N382" s="92"/>
      <c r="O382" s="92"/>
      <c r="P382" s="92"/>
      <c r="Q382" s="92"/>
      <c r="R382" s="9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</row>
    <row r="383" spans="2:30">
      <c r="D383" s="1"/>
      <c r="E383" s="1"/>
      <c r="J383" s="92"/>
      <c r="K383" s="92"/>
      <c r="L383" s="92"/>
      <c r="M383" s="92"/>
      <c r="N383" s="92"/>
      <c r="O383" s="92"/>
      <c r="P383" s="92"/>
      <c r="Q383" s="92"/>
      <c r="R383" s="9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</row>
    <row r="384" spans="2:30">
      <c r="D384" s="1"/>
      <c r="E384" s="1"/>
      <c r="J384" s="92"/>
      <c r="K384" s="92"/>
      <c r="L384" s="92"/>
      <c r="M384" s="92"/>
      <c r="N384" s="92"/>
      <c r="O384" s="92"/>
      <c r="P384" s="92"/>
      <c r="Q384" s="92"/>
      <c r="R384" s="9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</row>
    <row r="385" spans="2:30">
      <c r="B385" s="1" t="s">
        <v>177</v>
      </c>
      <c r="C385" s="1" t="s">
        <v>295</v>
      </c>
      <c r="D385" s="1" t="s">
        <v>298</v>
      </c>
      <c r="E385" s="353">
        <v>1.3888888888888889E-3</v>
      </c>
      <c r="G385" s="1" t="s">
        <v>318</v>
      </c>
      <c r="J385" s="92"/>
      <c r="K385" s="92"/>
      <c r="L385" s="92"/>
      <c r="M385" s="92"/>
      <c r="N385" s="92"/>
      <c r="O385" s="92"/>
      <c r="P385" s="92"/>
      <c r="Q385" s="92"/>
      <c r="R385" s="9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</row>
    <row r="386" spans="2:30">
      <c r="D386" s="1"/>
      <c r="E386" s="1"/>
      <c r="J386" s="92"/>
      <c r="K386" s="92"/>
      <c r="L386" s="92"/>
      <c r="M386" s="92"/>
      <c r="N386" s="92"/>
      <c r="O386" s="92"/>
      <c r="P386" s="92"/>
      <c r="Q386" s="92"/>
      <c r="R386" s="9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</row>
    <row r="387" spans="2:30">
      <c r="D387" s="1"/>
      <c r="E387" s="1"/>
      <c r="J387" s="92"/>
      <c r="K387" s="92"/>
      <c r="L387" s="92"/>
      <c r="M387" s="92"/>
      <c r="N387" s="92"/>
      <c r="O387" s="92"/>
      <c r="P387" s="92"/>
      <c r="Q387" s="92"/>
      <c r="R387" s="9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</row>
    <row r="388" spans="2:30">
      <c r="B388" s="1" t="s">
        <v>178</v>
      </c>
      <c r="C388" s="1" t="s">
        <v>54</v>
      </c>
      <c r="D388" s="1" t="s">
        <v>8</v>
      </c>
      <c r="E388" s="353">
        <v>2.7777777777777779E-3</v>
      </c>
      <c r="J388" s="92"/>
      <c r="K388" s="92"/>
      <c r="L388" s="92"/>
      <c r="M388" s="92"/>
      <c r="N388" s="92"/>
      <c r="O388" s="92"/>
      <c r="P388" s="92"/>
      <c r="Q388" s="92"/>
      <c r="R388" s="9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</row>
    <row r="389" spans="2:30">
      <c r="D389" s="1"/>
      <c r="E389" s="1"/>
      <c r="J389" s="92"/>
      <c r="K389" s="92"/>
      <c r="L389" s="92"/>
      <c r="M389" s="92"/>
      <c r="N389" s="92"/>
      <c r="O389" s="92"/>
      <c r="P389" s="92"/>
      <c r="Q389" s="92"/>
      <c r="R389" s="9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</row>
    <row r="390" spans="2:30">
      <c r="D390" s="1"/>
      <c r="E390" s="1"/>
      <c r="J390" s="92"/>
      <c r="K390" s="92"/>
      <c r="L390" s="92"/>
      <c r="M390" s="92"/>
      <c r="N390" s="92"/>
      <c r="O390" s="92"/>
      <c r="P390" s="92"/>
      <c r="Q390" s="92"/>
      <c r="R390" s="9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</row>
    <row r="391" spans="2:30">
      <c r="B391" s="1" t="s">
        <v>179</v>
      </c>
      <c r="C391" s="1" t="s">
        <v>53</v>
      </c>
      <c r="D391" s="1" t="s">
        <v>299</v>
      </c>
      <c r="E391" s="353">
        <v>0.29236111111111113</v>
      </c>
      <c r="J391" s="92"/>
      <c r="K391" s="92"/>
      <c r="L391" s="92"/>
      <c r="M391" s="92"/>
      <c r="N391" s="92"/>
      <c r="O391" s="92"/>
      <c r="P391" s="92"/>
      <c r="Q391" s="92"/>
      <c r="R391" s="9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</row>
    <row r="392" spans="2:30">
      <c r="D392" s="1"/>
      <c r="E392" s="1"/>
      <c r="J392" s="92"/>
      <c r="K392" s="92"/>
      <c r="L392" s="92"/>
      <c r="M392" s="92"/>
      <c r="N392" s="92"/>
      <c r="O392" s="92"/>
      <c r="P392" s="92"/>
      <c r="Q392" s="92"/>
      <c r="R392" s="9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</row>
    <row r="393" spans="2:30">
      <c r="D393" s="1"/>
      <c r="E393" s="1"/>
      <c r="J393" s="92"/>
      <c r="K393" s="92"/>
      <c r="L393" s="92"/>
      <c r="M393" s="92"/>
      <c r="N393" s="92"/>
      <c r="O393" s="92"/>
      <c r="P393" s="92"/>
      <c r="Q393" s="92"/>
      <c r="R393" s="9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</row>
    <row r="394" spans="2:30">
      <c r="B394" s="1" t="s">
        <v>180</v>
      </c>
      <c r="C394" s="1" t="s">
        <v>6</v>
      </c>
      <c r="D394" s="1" t="s">
        <v>52</v>
      </c>
      <c r="E394" s="353">
        <v>0.20902777777777778</v>
      </c>
      <c r="G394" s="1" t="s">
        <v>318</v>
      </c>
      <c r="J394" s="92"/>
      <c r="K394" s="92"/>
      <c r="L394" s="92"/>
      <c r="M394" s="92"/>
      <c r="N394" s="92"/>
      <c r="O394" s="92"/>
      <c r="P394" s="92"/>
      <c r="Q394" s="92"/>
      <c r="R394" s="9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</row>
    <row r="395" spans="2:30">
      <c r="D395" s="1"/>
      <c r="E395" s="1"/>
      <c r="J395" s="92"/>
      <c r="K395" s="92"/>
      <c r="L395" s="92"/>
      <c r="M395" s="92"/>
      <c r="N395" s="92"/>
      <c r="O395" s="92"/>
      <c r="P395" s="92"/>
      <c r="Q395" s="92"/>
      <c r="R395" s="9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</row>
    <row r="396" spans="2:30">
      <c r="D396" s="1"/>
      <c r="E396" s="1"/>
      <c r="J396" s="92"/>
      <c r="K396" s="92"/>
      <c r="L396" s="92"/>
      <c r="M396" s="92"/>
      <c r="N396" s="92"/>
      <c r="O396" s="92"/>
      <c r="P396" s="92"/>
      <c r="Q396" s="92"/>
      <c r="R396" s="9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</row>
    <row r="397" spans="2:30">
      <c r="B397" s="1" t="s">
        <v>181</v>
      </c>
      <c r="C397" s="1" t="s">
        <v>300</v>
      </c>
      <c r="D397" s="1" t="s">
        <v>301</v>
      </c>
      <c r="E397" s="353">
        <v>4.2361111111111106E-2</v>
      </c>
      <c r="J397" s="92"/>
      <c r="K397" s="92"/>
      <c r="L397" s="92"/>
      <c r="M397" s="92"/>
      <c r="N397" s="92"/>
      <c r="O397" s="92"/>
      <c r="P397" s="92"/>
      <c r="Q397" s="92"/>
      <c r="R397" s="9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</row>
    <row r="398" spans="2:30">
      <c r="D398" s="1"/>
      <c r="E398" s="1"/>
      <c r="J398" s="92"/>
      <c r="K398" s="92"/>
      <c r="L398" s="92"/>
      <c r="M398" s="92"/>
      <c r="N398" s="92"/>
      <c r="O398" s="92"/>
      <c r="P398" s="92"/>
      <c r="Q398" s="92"/>
      <c r="R398" s="9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</row>
    <row r="399" spans="2:30">
      <c r="D399" s="1"/>
      <c r="E399" s="1"/>
      <c r="J399" s="92"/>
      <c r="K399" s="92"/>
      <c r="L399" s="92"/>
      <c r="M399" s="92"/>
      <c r="N399" s="92"/>
      <c r="O399" s="92"/>
      <c r="P399" s="92"/>
      <c r="Q399" s="92"/>
      <c r="R399" s="9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</row>
    <row r="400" spans="2:30">
      <c r="B400" s="1" t="s">
        <v>182</v>
      </c>
      <c r="C400" s="1" t="s">
        <v>7</v>
      </c>
      <c r="D400" s="1" t="s">
        <v>55</v>
      </c>
      <c r="E400" s="353">
        <v>0.16666666666666666</v>
      </c>
      <c r="G400" s="1" t="s">
        <v>318</v>
      </c>
      <c r="J400" s="92"/>
      <c r="K400" s="92"/>
      <c r="L400" s="92"/>
      <c r="M400" s="92"/>
      <c r="N400" s="92"/>
      <c r="O400" s="92"/>
      <c r="P400" s="92"/>
      <c r="Q400" s="92"/>
      <c r="R400" s="9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</row>
    <row r="401" spans="2:30">
      <c r="D401" s="1"/>
      <c r="E401" s="1"/>
      <c r="J401" s="92"/>
      <c r="K401" s="92"/>
      <c r="L401" s="92"/>
      <c r="M401" s="92"/>
      <c r="N401" s="92"/>
      <c r="O401" s="92"/>
      <c r="P401" s="92"/>
      <c r="Q401" s="92"/>
      <c r="R401" s="9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</row>
    <row r="402" spans="2:30">
      <c r="D402" s="1"/>
      <c r="E402" s="1"/>
      <c r="J402" s="92"/>
      <c r="K402" s="92"/>
      <c r="L402" s="92"/>
      <c r="M402" s="92"/>
      <c r="N402" s="92"/>
      <c r="O402" s="92"/>
      <c r="P402" s="92"/>
      <c r="Q402" s="92"/>
      <c r="R402" s="9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</row>
    <row r="403" spans="2:30">
      <c r="B403" s="1" t="s">
        <v>319</v>
      </c>
      <c r="D403" s="1"/>
      <c r="E403" s="1"/>
      <c r="J403" s="92"/>
      <c r="K403" s="92"/>
      <c r="L403" s="92"/>
      <c r="M403" s="92"/>
      <c r="N403" s="92"/>
      <c r="O403" s="92"/>
      <c r="P403" s="92"/>
      <c r="Q403" s="92"/>
      <c r="R403" s="9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</row>
    <row r="404" spans="2:30">
      <c r="B404" s="1" t="s">
        <v>2</v>
      </c>
      <c r="C404" s="1" t="s">
        <v>3</v>
      </c>
      <c r="D404" s="1" t="s">
        <v>4</v>
      </c>
      <c r="E404" s="1" t="s">
        <v>5</v>
      </c>
      <c r="F404" s="1" t="s">
        <v>293</v>
      </c>
      <c r="G404" s="1" t="s">
        <v>294</v>
      </c>
      <c r="J404" s="92"/>
      <c r="K404" s="92"/>
      <c r="L404" s="92"/>
      <c r="M404" s="92"/>
      <c r="N404" s="92"/>
      <c r="O404" s="92"/>
      <c r="P404" s="92"/>
      <c r="Q404" s="92"/>
      <c r="R404" s="9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</row>
    <row r="405" spans="2:30">
      <c r="D405" s="1"/>
      <c r="E405" s="1"/>
      <c r="J405" s="92"/>
      <c r="K405" s="92"/>
      <c r="L405" s="92"/>
      <c r="M405" s="92"/>
      <c r="N405" s="92"/>
      <c r="O405" s="92"/>
      <c r="P405" s="92"/>
      <c r="Q405" s="92"/>
      <c r="R405" s="9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</row>
    <row r="406" spans="2:30">
      <c r="D406" s="1"/>
      <c r="E406" s="1"/>
      <c r="J406" s="92"/>
      <c r="K406" s="92"/>
      <c r="L406" s="92"/>
      <c r="M406" s="92"/>
      <c r="N406" s="92"/>
      <c r="O406" s="92"/>
      <c r="P406" s="92"/>
      <c r="Q406" s="92"/>
      <c r="R406" s="9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</row>
    <row r="407" spans="2:30">
      <c r="B407" s="1" t="s">
        <v>183</v>
      </c>
      <c r="C407" s="1" t="s">
        <v>7</v>
      </c>
      <c r="D407" s="1" t="s">
        <v>296</v>
      </c>
      <c r="E407" s="353">
        <v>8.4027777777777771E-2</v>
      </c>
      <c r="J407" s="92"/>
      <c r="K407" s="92"/>
      <c r="L407" s="92"/>
      <c r="M407" s="92"/>
      <c r="N407" s="92"/>
      <c r="O407" s="92"/>
      <c r="P407" s="92"/>
      <c r="Q407" s="92"/>
      <c r="R407" s="9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</row>
    <row r="408" spans="2:30">
      <c r="D408" s="1"/>
      <c r="E408" s="1"/>
      <c r="J408" s="92"/>
      <c r="K408" s="92"/>
      <c r="L408" s="92"/>
      <c r="M408" s="92"/>
      <c r="N408" s="92"/>
      <c r="O408" s="92"/>
      <c r="P408" s="92"/>
      <c r="Q408" s="92"/>
      <c r="R408" s="9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</row>
    <row r="409" spans="2:30">
      <c r="D409" s="1"/>
      <c r="E409" s="1"/>
      <c r="J409" s="92"/>
      <c r="K409" s="92"/>
      <c r="L409" s="92"/>
      <c r="M409" s="92"/>
      <c r="N409" s="92"/>
      <c r="O409" s="92"/>
      <c r="P409" s="92"/>
      <c r="Q409" s="92"/>
      <c r="R409" s="9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</row>
    <row r="410" spans="2:30">
      <c r="B410" s="1" t="s">
        <v>184</v>
      </c>
      <c r="C410" s="1" t="s">
        <v>55</v>
      </c>
      <c r="D410" s="1" t="s">
        <v>300</v>
      </c>
      <c r="E410" s="353">
        <v>4.3750000000000004E-2</v>
      </c>
      <c r="J410" s="92"/>
      <c r="K410" s="92"/>
      <c r="L410" s="92"/>
      <c r="M410" s="92"/>
      <c r="N410" s="92"/>
      <c r="O410" s="92"/>
      <c r="P410" s="92"/>
      <c r="Q410" s="92"/>
      <c r="R410" s="9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</row>
    <row r="411" spans="2:30">
      <c r="D411" s="1"/>
      <c r="E411" s="1"/>
      <c r="J411" s="92"/>
      <c r="K411" s="92"/>
      <c r="L411" s="92"/>
      <c r="M411" s="92"/>
      <c r="N411" s="92"/>
      <c r="O411" s="92"/>
      <c r="P411" s="92"/>
      <c r="Q411" s="92"/>
      <c r="R411" s="9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</row>
    <row r="412" spans="2:30">
      <c r="D412" s="1"/>
      <c r="E412" s="1"/>
      <c r="J412" s="92"/>
      <c r="K412" s="92"/>
      <c r="L412" s="92"/>
      <c r="M412" s="92"/>
      <c r="N412" s="92"/>
      <c r="O412" s="92"/>
      <c r="P412" s="92"/>
      <c r="Q412" s="92"/>
      <c r="R412" s="9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</row>
    <row r="413" spans="2:30">
      <c r="B413" s="1" t="s">
        <v>185</v>
      </c>
      <c r="C413" s="1" t="s">
        <v>301</v>
      </c>
      <c r="D413" s="1" t="s">
        <v>6</v>
      </c>
      <c r="E413" s="353">
        <v>0.20833333333333334</v>
      </c>
      <c r="J413" s="92"/>
      <c r="K413" s="92"/>
      <c r="L413" s="92"/>
      <c r="M413" s="92"/>
      <c r="N413" s="92"/>
      <c r="O413" s="92"/>
      <c r="P413" s="92"/>
      <c r="Q413" s="92"/>
      <c r="R413" s="9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</row>
    <row r="414" spans="2:30">
      <c r="D414" s="1"/>
      <c r="E414" s="1"/>
      <c r="J414" s="92"/>
      <c r="K414" s="92"/>
      <c r="L414" s="92"/>
      <c r="M414" s="92"/>
      <c r="N414" s="92"/>
      <c r="O414" s="92"/>
      <c r="P414" s="92"/>
      <c r="Q414" s="92"/>
      <c r="R414" s="9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</row>
    <row r="415" spans="2:30">
      <c r="D415" s="1"/>
      <c r="E415" s="1"/>
      <c r="J415" s="92"/>
      <c r="K415" s="92"/>
      <c r="L415" s="92"/>
      <c r="M415" s="92"/>
      <c r="N415" s="92"/>
      <c r="O415" s="92"/>
      <c r="P415" s="92"/>
      <c r="Q415" s="92"/>
      <c r="R415" s="9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</row>
    <row r="416" spans="2:30">
      <c r="B416" s="1" t="s">
        <v>186</v>
      </c>
      <c r="C416" s="1" t="s">
        <v>52</v>
      </c>
      <c r="D416" s="1" t="s">
        <v>53</v>
      </c>
      <c r="E416" s="353">
        <v>4.3750000000000004E-2</v>
      </c>
      <c r="J416" s="92"/>
      <c r="K416" s="92"/>
      <c r="L416" s="92"/>
      <c r="M416" s="92"/>
      <c r="N416" s="92"/>
      <c r="O416" s="92"/>
      <c r="P416" s="92"/>
      <c r="Q416" s="92"/>
      <c r="R416" s="9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</row>
    <row r="417" spans="2:30">
      <c r="D417" s="1"/>
      <c r="E417" s="1"/>
      <c r="J417" s="92"/>
      <c r="K417" s="92"/>
      <c r="L417" s="92"/>
      <c r="M417" s="92"/>
      <c r="N417" s="92"/>
      <c r="O417" s="92"/>
      <c r="P417" s="92"/>
      <c r="Q417" s="92"/>
      <c r="R417" s="9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</row>
    <row r="418" spans="2:30">
      <c r="D418" s="1"/>
      <c r="E418" s="1"/>
      <c r="J418" s="92"/>
      <c r="K418" s="92"/>
      <c r="L418" s="92"/>
      <c r="M418" s="92"/>
      <c r="N418" s="92"/>
      <c r="O418" s="92"/>
      <c r="P418" s="92"/>
      <c r="Q418" s="92"/>
      <c r="R418" s="9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</row>
    <row r="419" spans="2:30">
      <c r="B419" s="1" t="s">
        <v>187</v>
      </c>
      <c r="C419" s="1" t="s">
        <v>299</v>
      </c>
      <c r="D419" s="1" t="s">
        <v>54</v>
      </c>
      <c r="E419" s="353">
        <v>0</v>
      </c>
      <c r="J419" s="92"/>
      <c r="K419" s="92"/>
      <c r="L419" s="92"/>
      <c r="M419" s="92"/>
      <c r="N419" s="92"/>
      <c r="O419" s="92"/>
      <c r="P419" s="92"/>
      <c r="Q419" s="92"/>
      <c r="R419" s="9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</row>
    <row r="420" spans="2:30">
      <c r="D420" s="1"/>
      <c r="E420" s="1"/>
      <c r="J420" s="92"/>
      <c r="K420" s="92"/>
      <c r="L420" s="92"/>
      <c r="M420" s="92"/>
      <c r="N420" s="92"/>
      <c r="O420" s="92"/>
      <c r="P420" s="92"/>
      <c r="Q420" s="92"/>
      <c r="R420" s="9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</row>
    <row r="421" spans="2:30">
      <c r="D421" s="1"/>
      <c r="E421" s="1"/>
      <c r="J421" s="92"/>
      <c r="K421" s="92"/>
      <c r="L421" s="92"/>
      <c r="M421" s="92"/>
      <c r="N421" s="92"/>
      <c r="O421" s="92"/>
      <c r="P421" s="92"/>
      <c r="Q421" s="92"/>
      <c r="R421" s="9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</row>
    <row r="422" spans="2:30">
      <c r="B422" s="1" t="s">
        <v>188</v>
      </c>
      <c r="C422" s="1" t="s">
        <v>8</v>
      </c>
      <c r="D422" s="1" t="s">
        <v>295</v>
      </c>
      <c r="E422" s="353">
        <v>0.125</v>
      </c>
      <c r="J422" s="92"/>
      <c r="K422" s="92"/>
      <c r="L422" s="92"/>
      <c r="M422" s="92"/>
      <c r="N422" s="92"/>
      <c r="O422" s="92"/>
      <c r="P422" s="92"/>
      <c r="Q422" s="92"/>
      <c r="R422" s="9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</row>
    <row r="423" spans="2:30">
      <c r="D423" s="1"/>
      <c r="E423" s="1"/>
      <c r="J423" s="92"/>
      <c r="K423" s="92"/>
      <c r="L423" s="92"/>
      <c r="M423" s="92"/>
      <c r="N423" s="92"/>
      <c r="O423" s="92"/>
      <c r="P423" s="92"/>
      <c r="Q423" s="92"/>
      <c r="R423" s="9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</row>
    <row r="424" spans="2:30">
      <c r="D424" s="1"/>
      <c r="E424" s="1"/>
      <c r="J424" s="92"/>
      <c r="K424" s="92"/>
      <c r="L424" s="92"/>
      <c r="M424" s="92"/>
      <c r="N424" s="92"/>
      <c r="O424" s="92"/>
      <c r="P424" s="92"/>
      <c r="Q424" s="92"/>
      <c r="R424" s="9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</row>
    <row r="425" spans="2:30">
      <c r="B425" s="1" t="s">
        <v>189</v>
      </c>
      <c r="C425" s="1" t="s">
        <v>298</v>
      </c>
      <c r="D425" s="1" t="s">
        <v>297</v>
      </c>
      <c r="E425" s="353">
        <v>8.4027777777777771E-2</v>
      </c>
      <c r="J425" s="92"/>
      <c r="K425" s="92"/>
      <c r="L425" s="92"/>
      <c r="M425" s="92"/>
      <c r="N425" s="92"/>
      <c r="O425" s="92"/>
      <c r="P425" s="92"/>
      <c r="Q425" s="92"/>
      <c r="R425" s="9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</row>
    <row r="426" spans="2:30">
      <c r="D426" s="1"/>
      <c r="E426" s="1"/>
      <c r="J426" s="92"/>
      <c r="K426" s="92"/>
      <c r="L426" s="92"/>
      <c r="M426" s="92"/>
      <c r="N426" s="92"/>
      <c r="O426" s="92"/>
      <c r="P426" s="92"/>
      <c r="Q426" s="92"/>
      <c r="R426" s="9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</row>
    <row r="427" spans="2:30">
      <c r="D427" s="1"/>
      <c r="E427" s="1"/>
      <c r="J427" s="92"/>
      <c r="K427" s="92"/>
      <c r="L427" s="92"/>
      <c r="M427" s="92"/>
      <c r="N427" s="92"/>
      <c r="O427" s="92"/>
      <c r="P427" s="92"/>
      <c r="Q427" s="92"/>
      <c r="R427" s="9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</row>
    <row r="428" spans="2:30">
      <c r="B428" s="1" t="s">
        <v>320</v>
      </c>
      <c r="D428" s="1"/>
      <c r="E428" s="1"/>
      <c r="J428" s="92"/>
      <c r="K428" s="92"/>
      <c r="L428" s="92"/>
      <c r="M428" s="92"/>
      <c r="N428" s="92"/>
      <c r="O428" s="92"/>
      <c r="P428" s="92"/>
      <c r="Q428" s="92"/>
      <c r="R428" s="9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</row>
    <row r="429" spans="2:30">
      <c r="B429" s="1" t="s">
        <v>2</v>
      </c>
      <c r="C429" s="1" t="s">
        <v>3</v>
      </c>
      <c r="D429" s="1" t="s">
        <v>4</v>
      </c>
      <c r="E429" s="1" t="s">
        <v>5</v>
      </c>
      <c r="F429" s="1" t="s">
        <v>293</v>
      </c>
      <c r="G429" s="1" t="s">
        <v>294</v>
      </c>
      <c r="J429" s="92"/>
      <c r="K429" s="92"/>
      <c r="L429" s="92"/>
      <c r="M429" s="92"/>
      <c r="N429" s="92"/>
      <c r="O429" s="92"/>
      <c r="P429" s="92"/>
      <c r="Q429" s="92"/>
      <c r="R429" s="9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</row>
    <row r="430" spans="2:30">
      <c r="D430" s="1"/>
      <c r="E430" s="1"/>
      <c r="J430" s="92"/>
      <c r="K430" s="92"/>
      <c r="L430" s="92"/>
      <c r="M430" s="92"/>
      <c r="N430" s="92"/>
      <c r="O430" s="92"/>
      <c r="P430" s="92"/>
      <c r="Q430" s="92"/>
      <c r="R430" s="9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</row>
    <row r="431" spans="2:30">
      <c r="D431" s="1"/>
      <c r="E431" s="1"/>
      <c r="J431" s="92"/>
      <c r="K431" s="92"/>
      <c r="L431" s="92"/>
      <c r="M431" s="92"/>
      <c r="N431" s="92"/>
      <c r="O431" s="92"/>
      <c r="P431" s="92"/>
      <c r="Q431" s="92"/>
      <c r="R431" s="9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</row>
    <row r="432" spans="2:30">
      <c r="B432" s="1" t="s">
        <v>190</v>
      </c>
      <c r="C432" s="1" t="s">
        <v>296</v>
      </c>
      <c r="D432" s="1" t="s">
        <v>298</v>
      </c>
      <c r="E432" s="353">
        <v>4.2361111111111106E-2</v>
      </c>
      <c r="J432" s="92"/>
      <c r="K432" s="92"/>
      <c r="L432" s="92"/>
      <c r="M432" s="92"/>
      <c r="N432" s="92"/>
      <c r="O432" s="92"/>
      <c r="P432" s="92"/>
      <c r="Q432" s="92"/>
      <c r="R432" s="9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</row>
    <row r="433" spans="2:30">
      <c r="D433" s="1"/>
      <c r="E433" s="1"/>
      <c r="J433" s="92"/>
      <c r="K433" s="92"/>
      <c r="L433" s="92"/>
      <c r="M433" s="92"/>
      <c r="N433" s="92"/>
      <c r="O433" s="92"/>
      <c r="P433" s="92"/>
      <c r="Q433" s="92"/>
      <c r="R433" s="9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</row>
    <row r="434" spans="2:30">
      <c r="D434" s="1"/>
      <c r="E434" s="1"/>
      <c r="J434" s="92"/>
      <c r="K434" s="92"/>
      <c r="L434" s="92"/>
      <c r="M434" s="92"/>
      <c r="N434" s="92"/>
      <c r="O434" s="92"/>
      <c r="P434" s="92"/>
      <c r="Q434" s="92"/>
      <c r="R434" s="9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</row>
    <row r="435" spans="2:30">
      <c r="B435" s="1" t="s">
        <v>191</v>
      </c>
      <c r="C435" s="1" t="s">
        <v>297</v>
      </c>
      <c r="D435" s="1" t="s">
        <v>8</v>
      </c>
      <c r="E435" s="353">
        <v>4.2361111111111106E-2</v>
      </c>
      <c r="J435" s="92"/>
      <c r="K435" s="92"/>
      <c r="L435" s="92"/>
      <c r="M435" s="92"/>
      <c r="N435" s="92"/>
      <c r="O435" s="92"/>
      <c r="P435" s="92"/>
      <c r="Q435" s="92"/>
      <c r="R435" s="9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</row>
    <row r="436" spans="2:30">
      <c r="D436" s="1"/>
      <c r="E436" s="1"/>
      <c r="J436" s="92"/>
      <c r="K436" s="92"/>
      <c r="L436" s="92"/>
      <c r="M436" s="92"/>
      <c r="N436" s="92"/>
      <c r="O436" s="92"/>
      <c r="P436" s="92"/>
      <c r="Q436" s="92"/>
      <c r="R436" s="9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</row>
    <row r="437" spans="2:30">
      <c r="D437" s="1"/>
      <c r="E437" s="1"/>
      <c r="J437" s="92"/>
      <c r="K437" s="92"/>
      <c r="L437" s="92"/>
      <c r="M437" s="92"/>
      <c r="N437" s="92"/>
      <c r="O437" s="92"/>
      <c r="P437" s="92"/>
      <c r="Q437" s="92"/>
      <c r="R437" s="9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</row>
    <row r="438" spans="2:30">
      <c r="B438" s="1" t="s">
        <v>192</v>
      </c>
      <c r="C438" s="1" t="s">
        <v>295</v>
      </c>
      <c r="D438" s="1" t="s">
        <v>299</v>
      </c>
      <c r="E438" s="353">
        <v>8.4027777777777771E-2</v>
      </c>
      <c r="J438" s="92"/>
      <c r="K438" s="92"/>
      <c r="L438" s="92"/>
      <c r="M438" s="92"/>
      <c r="N438" s="92"/>
      <c r="O438" s="92"/>
      <c r="P438" s="92"/>
      <c r="Q438" s="92"/>
      <c r="R438" s="9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</row>
    <row r="439" spans="2:30">
      <c r="D439" s="1"/>
      <c r="E439" s="1"/>
      <c r="J439" s="92"/>
      <c r="K439" s="92"/>
      <c r="L439" s="92"/>
      <c r="M439" s="92"/>
      <c r="N439" s="92"/>
      <c r="O439" s="92"/>
      <c r="P439" s="92"/>
      <c r="Q439" s="92"/>
      <c r="R439" s="9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</row>
    <row r="440" spans="2:30">
      <c r="D440" s="1"/>
      <c r="E440" s="1"/>
      <c r="J440" s="92"/>
      <c r="K440" s="92"/>
      <c r="L440" s="92"/>
      <c r="M440" s="92"/>
      <c r="N440" s="92"/>
      <c r="O440" s="92"/>
      <c r="P440" s="92"/>
      <c r="Q440" s="92"/>
      <c r="R440" s="9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</row>
    <row r="441" spans="2:30">
      <c r="B441" s="1" t="s">
        <v>193</v>
      </c>
      <c r="C441" s="1" t="s">
        <v>54</v>
      </c>
      <c r="D441" s="1" t="s">
        <v>52</v>
      </c>
      <c r="E441" s="353">
        <v>4.2361111111111106E-2</v>
      </c>
      <c r="J441" s="92"/>
      <c r="K441" s="92"/>
      <c r="L441" s="92"/>
      <c r="M441" s="92"/>
      <c r="N441" s="92"/>
      <c r="O441" s="92"/>
      <c r="P441" s="92"/>
      <c r="Q441" s="92"/>
      <c r="R441" s="9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</row>
    <row r="442" spans="2:30">
      <c r="D442" s="1"/>
      <c r="E442" s="1"/>
      <c r="J442" s="92"/>
      <c r="K442" s="92"/>
      <c r="L442" s="92"/>
      <c r="M442" s="92"/>
      <c r="N442" s="92"/>
      <c r="O442" s="92"/>
      <c r="P442" s="92"/>
      <c r="Q442" s="92"/>
      <c r="R442" s="9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</row>
    <row r="443" spans="2:30">
      <c r="D443" s="1"/>
      <c r="E443" s="1"/>
      <c r="J443" s="92"/>
      <c r="K443" s="92"/>
      <c r="L443" s="92"/>
      <c r="M443" s="92"/>
      <c r="N443" s="92"/>
      <c r="O443" s="92"/>
      <c r="P443" s="92"/>
      <c r="Q443" s="92"/>
      <c r="R443" s="9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</row>
    <row r="444" spans="2:30">
      <c r="B444" s="1" t="s">
        <v>194</v>
      </c>
      <c r="C444" s="1" t="s">
        <v>53</v>
      </c>
      <c r="D444" s="1" t="s">
        <v>301</v>
      </c>
      <c r="E444" s="353">
        <v>4.3055555555555562E-2</v>
      </c>
      <c r="J444" s="92"/>
      <c r="K444" s="92"/>
      <c r="L444" s="92"/>
      <c r="M444" s="92"/>
      <c r="N444" s="92"/>
      <c r="O444" s="92"/>
      <c r="P444" s="92"/>
      <c r="Q444" s="92"/>
      <c r="R444" s="9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</row>
    <row r="445" spans="2:30">
      <c r="D445" s="1"/>
      <c r="E445" s="1"/>
      <c r="J445" s="92"/>
      <c r="K445" s="92"/>
      <c r="L445" s="92"/>
      <c r="M445" s="92"/>
      <c r="N445" s="92"/>
      <c r="O445" s="92"/>
      <c r="P445" s="92"/>
      <c r="Q445" s="92"/>
      <c r="R445" s="9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</row>
    <row r="446" spans="2:30">
      <c r="D446" s="1"/>
      <c r="E446" s="1"/>
      <c r="J446" s="92"/>
      <c r="K446" s="92"/>
      <c r="L446" s="92"/>
      <c r="M446" s="92"/>
      <c r="N446" s="92"/>
      <c r="O446" s="92"/>
      <c r="P446" s="92"/>
      <c r="Q446" s="92"/>
      <c r="R446" s="9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</row>
    <row r="447" spans="2:30">
      <c r="B447" s="1" t="s">
        <v>195</v>
      </c>
      <c r="C447" s="1" t="s">
        <v>6</v>
      </c>
      <c r="D447" s="1" t="s">
        <v>55</v>
      </c>
      <c r="E447" s="353">
        <v>1.3888888888888889E-3</v>
      </c>
      <c r="J447" s="92"/>
      <c r="K447" s="92"/>
      <c r="L447" s="92"/>
      <c r="M447" s="92"/>
      <c r="N447" s="92"/>
      <c r="O447" s="92"/>
      <c r="P447" s="92"/>
      <c r="Q447" s="92"/>
      <c r="R447" s="9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</row>
    <row r="448" spans="2:30">
      <c r="D448" s="1"/>
      <c r="E448" s="1"/>
      <c r="J448" s="92"/>
      <c r="K448" s="92"/>
      <c r="L448" s="92"/>
      <c r="M448" s="92"/>
      <c r="N448" s="92"/>
      <c r="O448" s="92"/>
      <c r="P448" s="92"/>
      <c r="Q448" s="92"/>
      <c r="R448" s="9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</row>
    <row r="449" spans="2:30">
      <c r="D449" s="1"/>
      <c r="E449" s="1"/>
      <c r="J449" s="92"/>
      <c r="K449" s="92"/>
      <c r="L449" s="92"/>
      <c r="M449" s="92"/>
      <c r="N449" s="92"/>
      <c r="O449" s="92"/>
      <c r="P449" s="92"/>
      <c r="Q449" s="92"/>
      <c r="R449" s="9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</row>
    <row r="450" spans="2:30">
      <c r="B450" s="1" t="s">
        <v>196</v>
      </c>
      <c r="C450" s="1" t="s">
        <v>300</v>
      </c>
      <c r="D450" s="1" t="s">
        <v>7</v>
      </c>
      <c r="E450" s="353">
        <v>8.3333333333333329E-2</v>
      </c>
      <c r="J450" s="92"/>
      <c r="K450" s="92"/>
      <c r="L450" s="92"/>
      <c r="M450" s="92"/>
      <c r="N450" s="92"/>
      <c r="O450" s="92"/>
      <c r="P450" s="92"/>
      <c r="Q450" s="92"/>
      <c r="R450" s="9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</row>
    <row r="451" spans="2:30">
      <c r="D451" s="1"/>
      <c r="E451" s="1"/>
      <c r="J451" s="92"/>
      <c r="K451" s="92"/>
      <c r="L451" s="92"/>
      <c r="M451" s="92"/>
      <c r="N451" s="92"/>
      <c r="O451" s="92"/>
      <c r="P451" s="92"/>
      <c r="Q451" s="92"/>
      <c r="R451" s="9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</row>
    <row r="452" spans="2:30">
      <c r="D452" s="1"/>
      <c r="E452" s="1"/>
      <c r="J452" s="92"/>
      <c r="K452" s="92"/>
      <c r="L452" s="92"/>
      <c r="M452" s="92"/>
      <c r="N452" s="92"/>
      <c r="O452" s="92"/>
      <c r="P452" s="92"/>
      <c r="Q452" s="92"/>
      <c r="R452" s="9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</row>
    <row r="453" spans="2:30">
      <c r="B453" s="1" t="s">
        <v>321</v>
      </c>
      <c r="D453" s="1"/>
      <c r="E453" s="1"/>
      <c r="J453" s="92"/>
      <c r="K453" s="92"/>
      <c r="L453" s="92"/>
      <c r="M453" s="92"/>
      <c r="N453" s="92"/>
      <c r="O453" s="92"/>
      <c r="P453" s="92"/>
      <c r="Q453" s="92"/>
      <c r="R453" s="9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</row>
    <row r="454" spans="2:30">
      <c r="B454" s="1" t="s">
        <v>2</v>
      </c>
      <c r="C454" s="1" t="s">
        <v>3</v>
      </c>
      <c r="D454" s="1" t="s">
        <v>4</v>
      </c>
      <c r="E454" s="1" t="s">
        <v>5</v>
      </c>
      <c r="F454" s="1" t="s">
        <v>293</v>
      </c>
      <c r="G454" s="1" t="s">
        <v>294</v>
      </c>
      <c r="J454" s="92"/>
      <c r="K454" s="92"/>
      <c r="L454" s="92"/>
      <c r="M454" s="92"/>
      <c r="N454" s="92"/>
      <c r="O454" s="92"/>
      <c r="P454" s="92"/>
      <c r="Q454" s="92"/>
      <c r="R454" s="9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</row>
    <row r="455" spans="2:30">
      <c r="D455" s="1"/>
      <c r="E455" s="1"/>
      <c r="J455" s="92"/>
      <c r="K455" s="92"/>
      <c r="L455" s="92"/>
      <c r="M455" s="92"/>
      <c r="N455" s="92"/>
      <c r="O455" s="92"/>
      <c r="P455" s="92"/>
      <c r="Q455" s="92"/>
      <c r="R455" s="9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</row>
    <row r="456" spans="2:30">
      <c r="D456" s="1"/>
      <c r="E456" s="1"/>
      <c r="J456" s="92"/>
      <c r="K456" s="92"/>
      <c r="L456" s="92"/>
      <c r="M456" s="92"/>
      <c r="N456" s="92"/>
      <c r="O456" s="92"/>
      <c r="P456" s="92"/>
      <c r="Q456" s="92"/>
      <c r="R456" s="9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</row>
    <row r="457" spans="2:30">
      <c r="B457" s="1" t="s">
        <v>197</v>
      </c>
      <c r="C457" s="1" t="s">
        <v>300</v>
      </c>
      <c r="D457" s="1" t="s">
        <v>296</v>
      </c>
      <c r="E457" s="353">
        <v>4.4444444444444446E-2</v>
      </c>
      <c r="J457" s="92"/>
      <c r="K457" s="92"/>
      <c r="L457" s="92"/>
      <c r="M457" s="92"/>
      <c r="N457" s="92"/>
      <c r="O457" s="92"/>
      <c r="P457" s="92"/>
      <c r="Q457" s="92"/>
      <c r="R457" s="9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</row>
    <row r="458" spans="2:30">
      <c r="D458" s="1"/>
      <c r="E458" s="1"/>
      <c r="J458" s="92"/>
      <c r="K458" s="92"/>
      <c r="L458" s="92"/>
      <c r="M458" s="92"/>
      <c r="N458" s="92"/>
      <c r="O458" s="92"/>
      <c r="P458" s="92"/>
      <c r="Q458" s="92"/>
      <c r="R458" s="9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</row>
    <row r="459" spans="2:30">
      <c r="D459" s="1"/>
      <c r="E459" s="1"/>
      <c r="J459" s="92"/>
      <c r="K459" s="92"/>
      <c r="L459" s="92"/>
      <c r="M459" s="92"/>
      <c r="N459" s="92"/>
      <c r="O459" s="92"/>
      <c r="P459" s="92"/>
      <c r="Q459" s="92"/>
      <c r="R459" s="9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</row>
    <row r="460" spans="2:30">
      <c r="B460" s="1" t="s">
        <v>198</v>
      </c>
      <c r="C460" s="1" t="s">
        <v>7</v>
      </c>
      <c r="D460" s="1" t="s">
        <v>6</v>
      </c>
      <c r="E460" s="353">
        <v>0.1673611111111111</v>
      </c>
      <c r="J460" s="92"/>
      <c r="K460" s="92"/>
      <c r="L460" s="92"/>
      <c r="M460" s="92"/>
      <c r="N460" s="92"/>
      <c r="O460" s="92"/>
      <c r="P460" s="92"/>
      <c r="Q460" s="92"/>
      <c r="R460" s="9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</row>
    <row r="461" spans="2:30">
      <c r="D461" s="1"/>
      <c r="E461" s="1"/>
      <c r="J461" s="92"/>
      <c r="K461" s="92"/>
      <c r="L461" s="92"/>
      <c r="M461" s="92"/>
      <c r="N461" s="92"/>
      <c r="O461" s="92"/>
      <c r="P461" s="92"/>
      <c r="Q461" s="92"/>
      <c r="R461" s="9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</row>
    <row r="462" spans="2:30">
      <c r="D462" s="1"/>
      <c r="E462" s="1"/>
      <c r="J462" s="92"/>
      <c r="K462" s="92"/>
      <c r="L462" s="92"/>
      <c r="M462" s="92"/>
      <c r="N462" s="92"/>
      <c r="O462" s="92"/>
      <c r="P462" s="92"/>
      <c r="Q462" s="92"/>
      <c r="R462" s="9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</row>
    <row r="463" spans="2:30">
      <c r="B463" s="1" t="s">
        <v>199</v>
      </c>
      <c r="C463" s="1" t="s">
        <v>55</v>
      </c>
      <c r="D463" s="1" t="s">
        <v>53</v>
      </c>
      <c r="E463" s="353">
        <v>8.3333333333333329E-2</v>
      </c>
      <c r="J463" s="92"/>
      <c r="K463" s="92"/>
      <c r="L463" s="92"/>
      <c r="M463" s="92"/>
      <c r="N463" s="92"/>
      <c r="O463" s="92"/>
      <c r="P463" s="92"/>
      <c r="Q463" s="92"/>
      <c r="R463" s="9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</row>
    <row r="464" spans="2:30">
      <c r="D464" s="1"/>
      <c r="E464" s="1"/>
      <c r="J464" s="92"/>
      <c r="K464" s="92"/>
      <c r="L464" s="92"/>
      <c r="M464" s="92"/>
      <c r="N464" s="92"/>
      <c r="O464" s="92"/>
      <c r="P464" s="92"/>
      <c r="Q464" s="92"/>
      <c r="R464" s="9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</row>
    <row r="465" spans="2:30">
      <c r="D465" s="1"/>
      <c r="E465" s="1"/>
      <c r="J465" s="92"/>
      <c r="K465" s="92"/>
      <c r="L465" s="92"/>
      <c r="M465" s="92"/>
      <c r="N465" s="92"/>
      <c r="O465" s="92"/>
      <c r="P465" s="92"/>
      <c r="Q465" s="92"/>
      <c r="R465" s="9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</row>
    <row r="466" spans="2:30">
      <c r="B466" s="1" t="s">
        <v>200</v>
      </c>
      <c r="C466" s="1" t="s">
        <v>301</v>
      </c>
      <c r="D466" s="1" t="s">
        <v>54</v>
      </c>
      <c r="E466" s="353">
        <v>0.20972222222222223</v>
      </c>
      <c r="J466" s="92"/>
      <c r="K466" s="92"/>
      <c r="L466" s="92"/>
      <c r="M466" s="92"/>
      <c r="N466" s="92"/>
      <c r="O466" s="92"/>
      <c r="P466" s="92"/>
      <c r="Q466" s="92"/>
      <c r="R466" s="9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</row>
    <row r="467" spans="2:30">
      <c r="D467" s="1"/>
      <c r="E467" s="1"/>
      <c r="J467" s="92"/>
      <c r="K467" s="92"/>
      <c r="L467" s="92"/>
      <c r="M467" s="92"/>
      <c r="N467" s="92"/>
      <c r="O467" s="92"/>
      <c r="P467" s="92"/>
      <c r="Q467" s="92"/>
      <c r="R467" s="9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</row>
    <row r="468" spans="2:30">
      <c r="D468" s="1"/>
      <c r="E468" s="1"/>
      <c r="J468" s="92"/>
      <c r="K468" s="92"/>
      <c r="L468" s="92"/>
      <c r="M468" s="92"/>
      <c r="N468" s="92"/>
      <c r="O468" s="92"/>
      <c r="P468" s="92"/>
      <c r="Q468" s="92"/>
      <c r="R468" s="9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</row>
    <row r="469" spans="2:30">
      <c r="B469" s="1" t="s">
        <v>201</v>
      </c>
      <c r="C469" s="1" t="s">
        <v>52</v>
      </c>
      <c r="D469" s="1" t="s">
        <v>295</v>
      </c>
      <c r="E469" s="353">
        <v>0.29305555555555557</v>
      </c>
      <c r="J469" s="92"/>
      <c r="K469" s="92"/>
      <c r="L469" s="92"/>
      <c r="M469" s="92"/>
      <c r="N469" s="92"/>
      <c r="O469" s="92"/>
      <c r="P469" s="92"/>
      <c r="Q469" s="92"/>
      <c r="R469" s="9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</row>
    <row r="470" spans="2:30">
      <c r="D470" s="1"/>
      <c r="E470" s="1"/>
      <c r="J470" s="92"/>
      <c r="K470" s="92"/>
      <c r="L470" s="92"/>
      <c r="M470" s="92"/>
      <c r="N470" s="92"/>
      <c r="O470" s="92"/>
      <c r="P470" s="92"/>
      <c r="Q470" s="92"/>
      <c r="R470" s="9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</row>
    <row r="471" spans="2:30">
      <c r="D471" s="1"/>
      <c r="E471" s="1"/>
      <c r="J471" s="92"/>
      <c r="K471" s="92"/>
      <c r="L471" s="92"/>
      <c r="M471" s="92"/>
      <c r="N471" s="92"/>
      <c r="O471" s="92"/>
      <c r="P471" s="92"/>
      <c r="Q471" s="92"/>
      <c r="R471" s="9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</row>
    <row r="472" spans="2:30">
      <c r="B472" s="1" t="s">
        <v>202</v>
      </c>
      <c r="C472" s="1" t="s">
        <v>299</v>
      </c>
      <c r="D472" s="1" t="s">
        <v>297</v>
      </c>
      <c r="E472" s="353">
        <v>8.4027777777777771E-2</v>
      </c>
      <c r="J472" s="92"/>
      <c r="K472" s="92"/>
      <c r="L472" s="92"/>
      <c r="M472" s="92"/>
      <c r="N472" s="92"/>
      <c r="O472" s="92"/>
      <c r="P472" s="92"/>
      <c r="Q472" s="92"/>
      <c r="R472" s="9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</row>
    <row r="473" spans="2:30">
      <c r="D473" s="1"/>
      <c r="E473" s="1"/>
      <c r="J473" s="92"/>
      <c r="K473" s="92"/>
      <c r="L473" s="92"/>
      <c r="M473" s="92"/>
      <c r="N473" s="92"/>
      <c r="O473" s="92"/>
      <c r="P473" s="92"/>
      <c r="Q473" s="92"/>
      <c r="R473" s="9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</row>
    <row r="474" spans="2:30">
      <c r="D474" s="1"/>
      <c r="E474" s="1"/>
      <c r="J474" s="92"/>
      <c r="K474" s="92"/>
      <c r="L474" s="92"/>
      <c r="M474" s="92"/>
      <c r="N474" s="92"/>
      <c r="O474" s="92"/>
      <c r="P474" s="92"/>
      <c r="Q474" s="92"/>
      <c r="R474" s="9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</row>
    <row r="475" spans="2:30">
      <c r="B475" s="1" t="s">
        <v>203</v>
      </c>
      <c r="C475" s="1" t="s">
        <v>298</v>
      </c>
      <c r="D475" s="1" t="s">
        <v>8</v>
      </c>
      <c r="E475" s="353">
        <v>4.2361111111111106E-2</v>
      </c>
      <c r="J475" s="92"/>
      <c r="K475" s="92"/>
      <c r="L475" s="92"/>
      <c r="M475" s="92"/>
      <c r="N475" s="92"/>
      <c r="O475" s="92"/>
      <c r="P475" s="92"/>
      <c r="Q475" s="92"/>
      <c r="R475" s="9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</row>
    <row r="476" spans="2:30">
      <c r="D476" s="1"/>
      <c r="E476" s="1"/>
      <c r="J476" s="92"/>
      <c r="K476" s="92"/>
      <c r="L476" s="92"/>
      <c r="M476" s="92"/>
      <c r="N476" s="92"/>
      <c r="O476" s="92"/>
      <c r="P476" s="92"/>
      <c r="Q476" s="92"/>
      <c r="R476" s="9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</row>
    <row r="477" spans="2:30">
      <c r="D477" s="1"/>
      <c r="E477" s="1"/>
      <c r="J477" s="92"/>
      <c r="K477" s="92"/>
      <c r="L477" s="92"/>
      <c r="M477" s="92"/>
      <c r="N477" s="92"/>
      <c r="O477" s="92"/>
      <c r="P477" s="92"/>
      <c r="Q477" s="92"/>
      <c r="R477" s="9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</row>
    <row r="478" spans="2:30">
      <c r="B478" s="1" t="s">
        <v>322</v>
      </c>
      <c r="D478" s="1"/>
      <c r="E478" s="1"/>
      <c r="J478" s="92"/>
      <c r="K478" s="92"/>
      <c r="L478" s="92"/>
      <c r="M478" s="92"/>
      <c r="N478" s="92"/>
      <c r="O478" s="92"/>
      <c r="P478" s="92"/>
      <c r="Q478" s="92"/>
      <c r="R478" s="9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</row>
    <row r="479" spans="2:30">
      <c r="B479" s="1" t="s">
        <v>2</v>
      </c>
      <c r="C479" s="1" t="s">
        <v>3</v>
      </c>
      <c r="D479" s="1" t="s">
        <v>4</v>
      </c>
      <c r="E479" s="1" t="s">
        <v>5</v>
      </c>
      <c r="F479" s="1" t="s">
        <v>293</v>
      </c>
      <c r="G479" s="1" t="s">
        <v>294</v>
      </c>
      <c r="J479" s="92"/>
      <c r="K479" s="92"/>
      <c r="L479" s="92"/>
      <c r="M479" s="92"/>
      <c r="N479" s="92"/>
      <c r="O479" s="92"/>
      <c r="P479" s="92"/>
      <c r="Q479" s="92"/>
      <c r="R479" s="9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</row>
    <row r="480" spans="2:30">
      <c r="D480" s="1"/>
      <c r="E480" s="1"/>
      <c r="J480" s="92"/>
      <c r="K480" s="92"/>
      <c r="L480" s="92"/>
      <c r="M480" s="92"/>
      <c r="N480" s="92"/>
      <c r="O480" s="92"/>
      <c r="P480" s="92"/>
      <c r="Q480" s="92"/>
      <c r="R480" s="9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</row>
    <row r="481" spans="2:30">
      <c r="D481" s="1"/>
      <c r="E481" s="1"/>
      <c r="J481" s="92"/>
      <c r="K481" s="92"/>
      <c r="L481" s="92"/>
      <c r="M481" s="92"/>
      <c r="N481" s="92"/>
      <c r="O481" s="92"/>
      <c r="P481" s="92"/>
      <c r="Q481" s="92"/>
      <c r="R481" s="9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</row>
    <row r="482" spans="2:30">
      <c r="B482" s="1" t="s">
        <v>204</v>
      </c>
      <c r="C482" s="1" t="s">
        <v>296</v>
      </c>
      <c r="D482" s="1" t="s">
        <v>8</v>
      </c>
      <c r="E482" s="353">
        <v>4.1666666666666664E-2</v>
      </c>
      <c r="J482" s="92"/>
      <c r="K482" s="92"/>
      <c r="L482" s="92"/>
      <c r="M482" s="92"/>
      <c r="N482" s="92"/>
      <c r="O482" s="92"/>
      <c r="P482" s="92"/>
      <c r="Q482" s="92"/>
      <c r="R482" s="9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</row>
    <row r="483" spans="2:30">
      <c r="D483" s="1"/>
      <c r="E483" s="1"/>
      <c r="J483" s="92"/>
      <c r="K483" s="92"/>
      <c r="L483" s="92"/>
      <c r="M483" s="92"/>
      <c r="N483" s="92"/>
      <c r="O483" s="92"/>
      <c r="P483" s="92"/>
      <c r="Q483" s="92"/>
      <c r="R483" s="9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</row>
    <row r="484" spans="2:30">
      <c r="D484" s="1"/>
      <c r="E484" s="1"/>
      <c r="J484" s="92"/>
      <c r="K484" s="92"/>
      <c r="L484" s="92"/>
      <c r="M484" s="92"/>
      <c r="N484" s="92"/>
      <c r="O484" s="92"/>
      <c r="P484" s="92"/>
      <c r="Q484" s="92"/>
      <c r="R484" s="9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</row>
    <row r="485" spans="2:30">
      <c r="B485" s="1" t="s">
        <v>205</v>
      </c>
      <c r="C485" s="1" t="s">
        <v>298</v>
      </c>
      <c r="D485" s="1" t="s">
        <v>299</v>
      </c>
      <c r="E485" s="353">
        <v>4.3055555555555562E-2</v>
      </c>
      <c r="J485" s="92"/>
      <c r="K485" s="92"/>
      <c r="L485" s="92"/>
      <c r="M485" s="92"/>
      <c r="N485" s="92"/>
      <c r="O485" s="92"/>
      <c r="P485" s="92"/>
      <c r="Q485" s="92"/>
      <c r="R485" s="9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</row>
    <row r="486" spans="2:30">
      <c r="D486" s="1"/>
      <c r="E486" s="1"/>
      <c r="J486" s="92"/>
      <c r="K486" s="92"/>
      <c r="L486" s="92"/>
      <c r="M486" s="92"/>
      <c r="N486" s="92"/>
      <c r="O486" s="92"/>
      <c r="P486" s="92"/>
      <c r="Q486" s="92"/>
      <c r="R486" s="9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</row>
    <row r="487" spans="2:30">
      <c r="D487" s="1"/>
      <c r="E487" s="1"/>
      <c r="J487" s="92"/>
      <c r="K487" s="92"/>
      <c r="L487" s="92"/>
      <c r="M487" s="92"/>
      <c r="N487" s="92"/>
      <c r="O487" s="92"/>
      <c r="P487" s="92"/>
      <c r="Q487" s="92"/>
      <c r="R487" s="9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</row>
    <row r="488" spans="2:30">
      <c r="B488" s="1" t="s">
        <v>206</v>
      </c>
      <c r="C488" s="1" t="s">
        <v>297</v>
      </c>
      <c r="D488" s="1" t="s">
        <v>52</v>
      </c>
      <c r="E488" s="353">
        <v>8.3333333333333329E-2</v>
      </c>
      <c r="J488" s="92"/>
      <c r="K488" s="92"/>
      <c r="L488" s="92"/>
      <c r="M488" s="92"/>
      <c r="N488" s="92"/>
      <c r="O488" s="92"/>
      <c r="P488" s="92"/>
      <c r="Q488" s="92"/>
      <c r="R488" s="9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</row>
    <row r="489" spans="2:30">
      <c r="D489" s="1"/>
      <c r="E489" s="1"/>
      <c r="J489" s="92"/>
      <c r="K489" s="92"/>
      <c r="L489" s="92"/>
      <c r="M489" s="92"/>
      <c r="N489" s="92"/>
      <c r="O489" s="92"/>
      <c r="P489" s="92"/>
      <c r="Q489" s="92"/>
      <c r="R489" s="9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</row>
    <row r="490" spans="2:30">
      <c r="D490" s="1"/>
      <c r="E490" s="1"/>
      <c r="J490" s="92"/>
      <c r="K490" s="92"/>
      <c r="L490" s="92"/>
      <c r="M490" s="92"/>
      <c r="N490" s="92"/>
      <c r="O490" s="92"/>
      <c r="P490" s="92"/>
      <c r="Q490" s="92"/>
      <c r="R490" s="9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</row>
    <row r="491" spans="2:30">
      <c r="B491" s="1" t="s">
        <v>207</v>
      </c>
      <c r="C491" s="1" t="s">
        <v>295</v>
      </c>
      <c r="D491" s="1" t="s">
        <v>301</v>
      </c>
      <c r="E491" s="353">
        <v>1.3888888888888889E-3</v>
      </c>
      <c r="J491" s="92"/>
      <c r="K491" s="92"/>
      <c r="L491" s="92"/>
      <c r="M491" s="92"/>
      <c r="N491" s="92"/>
      <c r="O491" s="92"/>
      <c r="P491" s="92"/>
      <c r="Q491" s="92"/>
      <c r="R491" s="9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</row>
    <row r="492" spans="2:30">
      <c r="D492" s="1"/>
      <c r="E492" s="1"/>
      <c r="J492" s="92"/>
      <c r="K492" s="92"/>
      <c r="L492" s="92"/>
      <c r="M492" s="92"/>
      <c r="N492" s="92"/>
      <c r="O492" s="92"/>
      <c r="P492" s="92"/>
      <c r="Q492" s="92"/>
      <c r="R492" s="9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</row>
    <row r="493" spans="2:30">
      <c r="D493" s="1"/>
      <c r="E493" s="1"/>
      <c r="J493" s="92"/>
      <c r="K493" s="92"/>
      <c r="L493" s="92"/>
      <c r="M493" s="92"/>
      <c r="N493" s="92"/>
      <c r="O493" s="92"/>
      <c r="P493" s="92"/>
      <c r="Q493" s="92"/>
      <c r="R493" s="9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</row>
    <row r="494" spans="2:30">
      <c r="B494" s="1" t="s">
        <v>208</v>
      </c>
      <c r="C494" s="1" t="s">
        <v>54</v>
      </c>
      <c r="D494" s="1" t="s">
        <v>55</v>
      </c>
      <c r="E494" s="353">
        <v>0</v>
      </c>
      <c r="J494" s="92"/>
      <c r="K494" s="92"/>
      <c r="L494" s="92"/>
      <c r="M494" s="92"/>
      <c r="N494" s="92"/>
      <c r="O494" s="92"/>
      <c r="P494" s="92"/>
      <c r="Q494" s="92"/>
      <c r="R494" s="9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</row>
    <row r="495" spans="2:30">
      <c r="D495" s="1"/>
      <c r="E495" s="1"/>
      <c r="J495" s="92"/>
      <c r="K495" s="92"/>
      <c r="L495" s="92"/>
      <c r="M495" s="92"/>
      <c r="N495" s="92"/>
      <c r="O495" s="92"/>
      <c r="P495" s="92"/>
      <c r="Q495" s="92"/>
      <c r="R495" s="9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</row>
    <row r="496" spans="2:30">
      <c r="D496" s="1"/>
      <c r="E496" s="1"/>
      <c r="J496" s="92"/>
      <c r="K496" s="92"/>
      <c r="L496" s="92"/>
      <c r="M496" s="92"/>
      <c r="N496" s="92"/>
      <c r="O496" s="92"/>
      <c r="P496" s="92"/>
      <c r="Q496" s="92"/>
      <c r="R496" s="9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</row>
    <row r="497" spans="2:30">
      <c r="B497" s="1" t="s">
        <v>209</v>
      </c>
      <c r="C497" s="1" t="s">
        <v>53</v>
      </c>
      <c r="D497" s="1" t="s">
        <v>7</v>
      </c>
      <c r="E497" s="353">
        <v>0.16666666666666666</v>
      </c>
      <c r="J497" s="92"/>
      <c r="K497" s="92"/>
      <c r="L497" s="92"/>
      <c r="M497" s="92"/>
      <c r="N497" s="92"/>
      <c r="O497" s="92"/>
      <c r="P497" s="92"/>
      <c r="Q497" s="92"/>
      <c r="R497" s="9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</row>
    <row r="498" spans="2:30">
      <c r="D498" s="1"/>
      <c r="E498" s="1"/>
      <c r="J498" s="92"/>
      <c r="K498" s="92"/>
      <c r="L498" s="92"/>
      <c r="M498" s="92"/>
      <c r="N498" s="92"/>
      <c r="O498" s="92"/>
      <c r="P498" s="92"/>
      <c r="Q498" s="92"/>
      <c r="R498" s="9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</row>
    <row r="499" spans="2:30">
      <c r="D499" s="1"/>
      <c r="E499" s="1"/>
      <c r="J499" s="92"/>
      <c r="K499" s="92"/>
      <c r="L499" s="92"/>
      <c r="M499" s="92"/>
      <c r="N499" s="92"/>
      <c r="O499" s="92"/>
      <c r="P499" s="92"/>
      <c r="Q499" s="92"/>
      <c r="R499" s="9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</row>
    <row r="500" spans="2:30">
      <c r="B500" s="1" t="s">
        <v>210</v>
      </c>
      <c r="C500" s="1" t="s">
        <v>6</v>
      </c>
      <c r="D500" s="1" t="s">
        <v>300</v>
      </c>
      <c r="E500" s="353">
        <v>4.1666666666666664E-2</v>
      </c>
      <c r="J500" s="92"/>
      <c r="K500" s="92"/>
      <c r="L500" s="92"/>
      <c r="M500" s="92"/>
      <c r="N500" s="92"/>
      <c r="O500" s="92"/>
      <c r="P500" s="92"/>
      <c r="Q500" s="92"/>
      <c r="R500" s="9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</row>
    <row r="501" spans="2:30">
      <c r="D501" s="1"/>
      <c r="E501" s="1"/>
      <c r="J501" s="92"/>
      <c r="K501" s="92"/>
      <c r="L501" s="92"/>
      <c r="M501" s="92"/>
      <c r="N501" s="92"/>
      <c r="O501" s="92"/>
      <c r="P501" s="92"/>
      <c r="Q501" s="92"/>
      <c r="R501" s="9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</row>
    <row r="502" spans="2:30">
      <c r="D502" s="1"/>
      <c r="E502" s="1"/>
      <c r="J502" s="92"/>
      <c r="K502" s="92"/>
      <c r="L502" s="92"/>
      <c r="M502" s="92"/>
      <c r="N502" s="92"/>
      <c r="O502" s="92"/>
      <c r="P502" s="92"/>
      <c r="Q502" s="92"/>
      <c r="R502" s="9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</row>
    <row r="503" spans="2:30">
      <c r="B503" s="1" t="s">
        <v>323</v>
      </c>
      <c r="D503" s="1"/>
      <c r="E503" s="1"/>
      <c r="J503" s="92"/>
      <c r="K503" s="92"/>
      <c r="L503" s="92"/>
      <c r="M503" s="92"/>
      <c r="N503" s="92"/>
      <c r="O503" s="92"/>
      <c r="P503" s="92"/>
      <c r="Q503" s="92"/>
      <c r="R503" s="9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</row>
    <row r="504" spans="2:30">
      <c r="B504" s="1" t="s">
        <v>2</v>
      </c>
      <c r="C504" s="1" t="s">
        <v>3</v>
      </c>
      <c r="D504" s="1" t="s">
        <v>4</v>
      </c>
      <c r="E504" s="1" t="s">
        <v>5</v>
      </c>
      <c r="F504" s="1" t="s">
        <v>293</v>
      </c>
      <c r="G504" s="1" t="s">
        <v>294</v>
      </c>
      <c r="J504" s="92"/>
      <c r="K504" s="92"/>
      <c r="L504" s="92"/>
      <c r="M504" s="92"/>
      <c r="N504" s="92"/>
      <c r="O504" s="92"/>
      <c r="P504" s="92"/>
      <c r="Q504" s="92"/>
      <c r="R504" s="9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</row>
    <row r="505" spans="2:30">
      <c r="D505" s="1"/>
      <c r="E505" s="1"/>
      <c r="J505" s="92"/>
      <c r="K505" s="92"/>
      <c r="L505" s="92"/>
      <c r="M505" s="92"/>
      <c r="N505" s="92"/>
      <c r="O505" s="92"/>
      <c r="P505" s="92"/>
      <c r="Q505" s="92"/>
      <c r="R505" s="9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</row>
    <row r="506" spans="2:30">
      <c r="D506" s="1"/>
      <c r="E506" s="1"/>
      <c r="J506" s="92"/>
      <c r="K506" s="92"/>
      <c r="L506" s="92"/>
      <c r="M506" s="92"/>
      <c r="N506" s="92"/>
      <c r="O506" s="92"/>
      <c r="P506" s="92"/>
      <c r="Q506" s="92"/>
      <c r="R506" s="9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</row>
    <row r="507" spans="2:30">
      <c r="B507" s="1" t="s">
        <v>211</v>
      </c>
      <c r="C507" s="1" t="s">
        <v>6</v>
      </c>
      <c r="D507" s="1" t="s">
        <v>296</v>
      </c>
      <c r="E507" s="353">
        <v>8.4722222222222213E-2</v>
      </c>
      <c r="J507" s="92"/>
      <c r="K507" s="92"/>
      <c r="L507" s="92"/>
      <c r="M507" s="92"/>
      <c r="N507" s="92"/>
      <c r="O507" s="92"/>
      <c r="P507" s="92"/>
      <c r="Q507" s="92"/>
      <c r="R507" s="9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</row>
    <row r="508" spans="2:30">
      <c r="D508" s="1"/>
      <c r="E508" s="1"/>
      <c r="J508" s="92"/>
      <c r="K508" s="92"/>
      <c r="L508" s="92"/>
      <c r="M508" s="92"/>
      <c r="N508" s="92"/>
      <c r="O508" s="92"/>
      <c r="P508" s="92"/>
      <c r="Q508" s="92"/>
      <c r="R508" s="9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</row>
    <row r="509" spans="2:30">
      <c r="D509" s="1"/>
      <c r="E509" s="1"/>
      <c r="J509" s="92"/>
      <c r="K509" s="92"/>
      <c r="L509" s="92"/>
      <c r="M509" s="92"/>
      <c r="N509" s="92"/>
      <c r="O509" s="92"/>
      <c r="P509" s="92"/>
      <c r="Q509" s="92"/>
      <c r="R509" s="9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</row>
    <row r="510" spans="2:30">
      <c r="B510" s="1" t="s">
        <v>212</v>
      </c>
      <c r="C510" s="1" t="s">
        <v>300</v>
      </c>
      <c r="D510" s="1" t="s">
        <v>53</v>
      </c>
      <c r="E510" s="353">
        <v>4.5138888888888888E-2</v>
      </c>
      <c r="J510" s="92"/>
      <c r="K510" s="92"/>
      <c r="L510" s="92"/>
      <c r="M510" s="92"/>
      <c r="N510" s="92"/>
      <c r="O510" s="92"/>
      <c r="P510" s="92"/>
      <c r="Q510" s="92"/>
      <c r="R510" s="9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</row>
    <row r="511" spans="2:30">
      <c r="D511" s="1"/>
      <c r="E511" s="1"/>
      <c r="J511" s="92"/>
      <c r="K511" s="92"/>
      <c r="L511" s="92"/>
      <c r="M511" s="92"/>
      <c r="N511" s="92"/>
      <c r="O511" s="92"/>
      <c r="P511" s="92"/>
      <c r="Q511" s="92"/>
      <c r="R511" s="9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</row>
    <row r="512" spans="2:30">
      <c r="D512" s="1"/>
      <c r="E512" s="1"/>
      <c r="J512" s="92"/>
      <c r="K512" s="92"/>
      <c r="L512" s="92"/>
      <c r="M512" s="92"/>
      <c r="N512" s="92"/>
      <c r="O512" s="92"/>
      <c r="P512" s="92"/>
      <c r="Q512" s="92"/>
      <c r="R512" s="9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</row>
    <row r="513" spans="2:30">
      <c r="B513" s="1" t="s">
        <v>213</v>
      </c>
      <c r="C513" s="1" t="s">
        <v>7</v>
      </c>
      <c r="D513" s="1" t="s">
        <v>54</v>
      </c>
      <c r="E513" s="353">
        <v>0.12847222222222224</v>
      </c>
      <c r="J513" s="92"/>
      <c r="K513" s="92"/>
      <c r="L513" s="92"/>
      <c r="M513" s="92"/>
      <c r="N513" s="92"/>
      <c r="O513" s="92"/>
      <c r="P513" s="92"/>
      <c r="Q513" s="92"/>
      <c r="R513" s="9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</row>
    <row r="514" spans="2:30">
      <c r="D514" s="1"/>
      <c r="E514" s="1"/>
      <c r="J514" s="92"/>
      <c r="K514" s="92"/>
      <c r="L514" s="92"/>
      <c r="M514" s="92"/>
      <c r="N514" s="92"/>
      <c r="O514" s="92"/>
      <c r="P514" s="92"/>
      <c r="Q514" s="92"/>
      <c r="R514" s="9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</row>
    <row r="515" spans="2:30">
      <c r="D515" s="1"/>
      <c r="E515" s="1"/>
      <c r="J515" s="92"/>
      <c r="K515" s="92"/>
      <c r="L515" s="92"/>
      <c r="M515" s="92"/>
      <c r="N515" s="92"/>
      <c r="O515" s="92"/>
      <c r="P515" s="92"/>
      <c r="Q515" s="92"/>
      <c r="R515" s="9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</row>
    <row r="516" spans="2:30">
      <c r="B516" s="1" t="s">
        <v>214</v>
      </c>
      <c r="C516" s="1" t="s">
        <v>55</v>
      </c>
      <c r="D516" s="1" t="s">
        <v>295</v>
      </c>
      <c r="E516" s="353">
        <v>8.4027777777777771E-2</v>
      </c>
      <c r="J516" s="92"/>
      <c r="K516" s="92"/>
      <c r="L516" s="92"/>
      <c r="M516" s="92"/>
      <c r="N516" s="92"/>
      <c r="O516" s="92"/>
      <c r="P516" s="92"/>
      <c r="Q516" s="92"/>
      <c r="R516" s="9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</row>
    <row r="517" spans="2:30">
      <c r="D517" s="1"/>
      <c r="E517" s="1"/>
      <c r="J517" s="92"/>
      <c r="K517" s="92"/>
      <c r="L517" s="92"/>
      <c r="M517" s="92"/>
      <c r="N517" s="92"/>
      <c r="O517" s="92"/>
      <c r="P517" s="92"/>
      <c r="Q517" s="92"/>
      <c r="R517" s="9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</row>
    <row r="518" spans="2:30">
      <c r="D518" s="1"/>
      <c r="E518" s="1"/>
      <c r="J518" s="92"/>
      <c r="K518" s="92"/>
      <c r="L518" s="92"/>
      <c r="M518" s="92"/>
      <c r="N518" s="92"/>
      <c r="O518" s="92"/>
      <c r="P518" s="92"/>
      <c r="Q518" s="92"/>
      <c r="R518" s="9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</row>
    <row r="519" spans="2:30">
      <c r="B519" s="1" t="s">
        <v>215</v>
      </c>
      <c r="C519" s="1" t="s">
        <v>301</v>
      </c>
      <c r="D519" s="1" t="s">
        <v>297</v>
      </c>
      <c r="E519" s="353">
        <v>0</v>
      </c>
      <c r="J519" s="92"/>
      <c r="K519" s="92"/>
      <c r="L519" s="92"/>
      <c r="M519" s="92"/>
      <c r="N519" s="92"/>
      <c r="O519" s="92"/>
      <c r="P519" s="92"/>
      <c r="Q519" s="92"/>
      <c r="R519" s="9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</row>
    <row r="520" spans="2:30">
      <c r="D520" s="1"/>
      <c r="E520" s="1"/>
      <c r="J520" s="92"/>
      <c r="K520" s="92"/>
      <c r="L520" s="92"/>
      <c r="M520" s="92"/>
      <c r="N520" s="92"/>
      <c r="O520" s="92"/>
      <c r="P520" s="92"/>
      <c r="Q520" s="92"/>
      <c r="R520" s="9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</row>
    <row r="521" spans="2:30">
      <c r="D521" s="1"/>
      <c r="E521" s="1"/>
      <c r="J521" s="92"/>
      <c r="K521" s="92"/>
      <c r="L521" s="92"/>
      <c r="M521" s="92"/>
      <c r="N521" s="92"/>
      <c r="O521" s="92"/>
      <c r="P521" s="92"/>
      <c r="Q521" s="92"/>
      <c r="R521" s="9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</row>
    <row r="522" spans="2:30">
      <c r="B522" s="1" t="s">
        <v>216</v>
      </c>
      <c r="C522" s="1" t="s">
        <v>52</v>
      </c>
      <c r="D522" s="1" t="s">
        <v>298</v>
      </c>
      <c r="E522" s="353">
        <v>4.3750000000000004E-2</v>
      </c>
      <c r="J522" s="92"/>
      <c r="K522" s="92"/>
      <c r="L522" s="92"/>
      <c r="M522" s="92"/>
      <c r="N522" s="92"/>
      <c r="O522" s="92"/>
      <c r="P522" s="92"/>
      <c r="Q522" s="92"/>
      <c r="R522" s="9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</row>
    <row r="523" spans="2:30">
      <c r="D523" s="1"/>
      <c r="E523" s="1"/>
      <c r="J523" s="92"/>
      <c r="K523" s="92"/>
      <c r="L523" s="92"/>
      <c r="M523" s="92"/>
      <c r="N523" s="92"/>
      <c r="O523" s="92"/>
      <c r="P523" s="92"/>
      <c r="Q523" s="92"/>
      <c r="R523" s="9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</row>
    <row r="524" spans="2:30">
      <c r="D524" s="1"/>
      <c r="E524" s="1"/>
      <c r="J524" s="92"/>
      <c r="K524" s="92"/>
      <c r="L524" s="92"/>
      <c r="M524" s="92"/>
      <c r="N524" s="92"/>
      <c r="O524" s="92"/>
      <c r="P524" s="92"/>
      <c r="Q524" s="92"/>
      <c r="R524" s="9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</row>
    <row r="525" spans="2:30">
      <c r="B525" s="1" t="s">
        <v>217</v>
      </c>
      <c r="C525" s="1" t="s">
        <v>299</v>
      </c>
      <c r="D525" s="1" t="s">
        <v>8</v>
      </c>
      <c r="E525" s="353">
        <v>8.3333333333333329E-2</v>
      </c>
      <c r="J525" s="92"/>
      <c r="K525" s="92"/>
      <c r="L525" s="92"/>
      <c r="M525" s="92"/>
      <c r="N525" s="92"/>
      <c r="O525" s="92"/>
      <c r="P525" s="92"/>
      <c r="Q525" s="92"/>
      <c r="R525" s="9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</row>
    <row r="526" spans="2:30">
      <c r="D526" s="1"/>
      <c r="E526" s="1"/>
      <c r="J526" s="92"/>
      <c r="K526" s="92"/>
      <c r="L526" s="92"/>
      <c r="M526" s="92"/>
      <c r="N526" s="92"/>
      <c r="O526" s="92"/>
      <c r="P526" s="92"/>
      <c r="Q526" s="92"/>
      <c r="R526" s="9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</row>
    <row r="527" spans="2:30">
      <c r="D527" s="1"/>
      <c r="E527" s="1"/>
      <c r="J527" s="92"/>
      <c r="K527" s="92"/>
      <c r="L527" s="92"/>
      <c r="M527" s="92"/>
      <c r="N527" s="92"/>
      <c r="O527" s="92"/>
      <c r="P527" s="92"/>
      <c r="Q527" s="92"/>
      <c r="R527" s="9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</row>
    <row r="528" spans="2:30">
      <c r="B528" s="1" t="s">
        <v>324</v>
      </c>
      <c r="D528" s="1"/>
      <c r="E528" s="1"/>
      <c r="J528" s="92"/>
      <c r="K528" s="92"/>
      <c r="L528" s="92"/>
      <c r="M528" s="92"/>
      <c r="N528" s="92"/>
      <c r="O528" s="92"/>
      <c r="P528" s="92"/>
      <c r="Q528" s="92"/>
      <c r="R528" s="9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</row>
    <row r="529" spans="2:30">
      <c r="B529" s="1" t="s">
        <v>2</v>
      </c>
      <c r="C529" s="1" t="s">
        <v>3</v>
      </c>
      <c r="D529" s="1" t="s">
        <v>4</v>
      </c>
      <c r="E529" s="1" t="s">
        <v>5</v>
      </c>
      <c r="F529" s="1" t="s">
        <v>293</v>
      </c>
      <c r="G529" s="1" t="s">
        <v>294</v>
      </c>
      <c r="J529" s="92"/>
      <c r="K529" s="92"/>
      <c r="L529" s="92"/>
      <c r="M529" s="92"/>
      <c r="N529" s="92"/>
      <c r="O529" s="92"/>
      <c r="P529" s="92"/>
      <c r="Q529" s="92"/>
      <c r="R529" s="9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</row>
    <row r="530" spans="2:30">
      <c r="D530" s="1"/>
      <c r="E530" s="1"/>
      <c r="J530" s="92"/>
      <c r="K530" s="92"/>
      <c r="L530" s="92"/>
      <c r="M530" s="92"/>
      <c r="N530" s="92"/>
      <c r="O530" s="92"/>
      <c r="P530" s="92"/>
      <c r="Q530" s="92"/>
      <c r="R530" s="9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</row>
    <row r="531" spans="2:30">
      <c r="D531" s="1"/>
      <c r="E531" s="1"/>
      <c r="J531" s="92"/>
      <c r="K531" s="92"/>
      <c r="L531" s="92"/>
      <c r="M531" s="92"/>
      <c r="N531" s="92"/>
      <c r="O531" s="92"/>
      <c r="P531" s="92"/>
      <c r="Q531" s="92"/>
      <c r="R531" s="9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</row>
    <row r="532" spans="2:30">
      <c r="B532" s="1" t="s">
        <v>218</v>
      </c>
      <c r="C532" s="1" t="s">
        <v>296</v>
      </c>
      <c r="D532" s="1" t="s">
        <v>299</v>
      </c>
      <c r="E532" s="353">
        <v>4.2361111111111106E-2</v>
      </c>
      <c r="J532" s="92"/>
      <c r="K532" s="92"/>
      <c r="L532" s="92"/>
      <c r="M532" s="92"/>
      <c r="N532" s="92"/>
      <c r="O532" s="92"/>
      <c r="P532" s="92"/>
      <c r="Q532" s="92"/>
      <c r="R532" s="9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</row>
    <row r="533" spans="2:30">
      <c r="D533" s="1"/>
      <c r="E533" s="1"/>
      <c r="J533" s="92"/>
      <c r="K533" s="92"/>
      <c r="L533" s="92"/>
      <c r="M533" s="92"/>
      <c r="N533" s="92"/>
      <c r="O533" s="92"/>
      <c r="P533" s="92"/>
      <c r="Q533" s="92"/>
      <c r="R533" s="9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</row>
    <row r="534" spans="2:30">
      <c r="D534" s="1"/>
      <c r="E534" s="1"/>
      <c r="J534" s="92"/>
      <c r="K534" s="92"/>
      <c r="L534" s="92"/>
      <c r="M534" s="92"/>
      <c r="N534" s="92"/>
      <c r="O534" s="92"/>
      <c r="P534" s="92"/>
      <c r="Q534" s="92"/>
      <c r="R534" s="9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</row>
    <row r="535" spans="2:30">
      <c r="B535" s="1" t="s">
        <v>219</v>
      </c>
      <c r="C535" s="1" t="s">
        <v>8</v>
      </c>
      <c r="D535" s="1" t="s">
        <v>52</v>
      </c>
      <c r="E535" s="353">
        <v>0.16666666666666666</v>
      </c>
      <c r="J535" s="92"/>
      <c r="K535" s="92"/>
      <c r="L535" s="92"/>
      <c r="M535" s="92"/>
      <c r="N535" s="92"/>
      <c r="O535" s="92"/>
      <c r="P535" s="92"/>
      <c r="Q535" s="92"/>
      <c r="R535" s="9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</row>
    <row r="536" spans="2:30">
      <c r="D536" s="1"/>
      <c r="E536" s="1"/>
      <c r="J536" s="92"/>
      <c r="K536" s="92"/>
      <c r="L536" s="92"/>
      <c r="M536" s="92"/>
      <c r="N536" s="92"/>
      <c r="O536" s="92"/>
      <c r="P536" s="92"/>
      <c r="Q536" s="92"/>
      <c r="R536" s="9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</row>
    <row r="537" spans="2:30">
      <c r="D537" s="1"/>
      <c r="E537" s="1"/>
      <c r="J537" s="92"/>
      <c r="K537" s="92"/>
      <c r="L537" s="92"/>
      <c r="M537" s="92"/>
      <c r="N537" s="92"/>
      <c r="O537" s="92"/>
      <c r="P537" s="92"/>
      <c r="Q537" s="92"/>
      <c r="R537" s="9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</row>
    <row r="538" spans="2:30">
      <c r="B538" s="1" t="s">
        <v>220</v>
      </c>
      <c r="C538" s="1" t="s">
        <v>298</v>
      </c>
      <c r="D538" s="1" t="s">
        <v>301</v>
      </c>
      <c r="E538" s="353">
        <v>4.2361111111111106E-2</v>
      </c>
      <c r="J538" s="92"/>
      <c r="K538" s="92"/>
      <c r="L538" s="92"/>
      <c r="M538" s="92"/>
      <c r="N538" s="92"/>
      <c r="O538" s="92"/>
      <c r="P538" s="92"/>
      <c r="Q538" s="92"/>
      <c r="R538" s="9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</row>
    <row r="539" spans="2:30">
      <c r="D539" s="1"/>
      <c r="E539" s="1"/>
      <c r="J539" s="92"/>
      <c r="K539" s="92"/>
      <c r="L539" s="92"/>
      <c r="M539" s="92"/>
      <c r="N539" s="92"/>
      <c r="O539" s="92"/>
      <c r="P539" s="92"/>
      <c r="Q539" s="92"/>
      <c r="R539" s="9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</row>
    <row r="540" spans="2:30">
      <c r="D540" s="1"/>
      <c r="E540" s="1"/>
      <c r="J540" s="92"/>
      <c r="K540" s="92"/>
      <c r="L540" s="92"/>
      <c r="M540" s="92"/>
      <c r="N540" s="92"/>
      <c r="O540" s="92"/>
      <c r="P540" s="92"/>
      <c r="Q540" s="92"/>
      <c r="R540" s="9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</row>
    <row r="541" spans="2:30">
      <c r="B541" s="1" t="s">
        <v>221</v>
      </c>
      <c r="C541" s="1" t="s">
        <v>297</v>
      </c>
      <c r="D541" s="1" t="s">
        <v>55</v>
      </c>
      <c r="E541" s="353">
        <v>8.3333333333333329E-2</v>
      </c>
      <c r="J541" s="92"/>
      <c r="K541" s="92"/>
      <c r="L541" s="92"/>
      <c r="M541" s="92"/>
      <c r="N541" s="92"/>
      <c r="O541" s="92"/>
      <c r="P541" s="92"/>
      <c r="Q541" s="92"/>
      <c r="R541" s="9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</row>
    <row r="542" spans="2:30">
      <c r="D542" s="1"/>
      <c r="E542" s="1"/>
      <c r="J542" s="92"/>
      <c r="K542" s="92"/>
      <c r="L542" s="92"/>
      <c r="M542" s="92"/>
      <c r="N542" s="92"/>
      <c r="O542" s="92"/>
      <c r="P542" s="92"/>
      <c r="Q542" s="92"/>
      <c r="R542" s="9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</row>
    <row r="543" spans="2:30">
      <c r="D543" s="1"/>
      <c r="E543" s="1"/>
      <c r="J543" s="92"/>
      <c r="K543" s="92"/>
      <c r="L543" s="92"/>
      <c r="M543" s="92"/>
      <c r="N543" s="92"/>
      <c r="O543" s="92"/>
      <c r="P543" s="92"/>
      <c r="Q543" s="92"/>
      <c r="R543" s="9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</row>
    <row r="544" spans="2:30">
      <c r="B544" s="1" t="s">
        <v>222</v>
      </c>
      <c r="C544" s="1" t="s">
        <v>295</v>
      </c>
      <c r="D544" s="1" t="s">
        <v>7</v>
      </c>
      <c r="E544" s="353">
        <v>0.16874999999999998</v>
      </c>
      <c r="J544" s="92"/>
      <c r="K544" s="92"/>
      <c r="L544" s="92"/>
      <c r="M544" s="92"/>
      <c r="N544" s="92"/>
      <c r="O544" s="92"/>
      <c r="P544" s="92"/>
      <c r="Q544" s="92"/>
      <c r="R544" s="9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</row>
    <row r="545" spans="2:30">
      <c r="D545" s="1"/>
      <c r="E545" s="1"/>
      <c r="J545" s="92"/>
      <c r="K545" s="92"/>
      <c r="L545" s="92"/>
      <c r="M545" s="92"/>
      <c r="N545" s="92"/>
      <c r="O545" s="92"/>
      <c r="P545" s="92"/>
      <c r="Q545" s="92"/>
      <c r="R545" s="9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</row>
    <row r="546" spans="2:30">
      <c r="D546" s="1"/>
      <c r="E546" s="1"/>
      <c r="J546" s="92"/>
      <c r="K546" s="92"/>
      <c r="L546" s="92"/>
      <c r="M546" s="92"/>
      <c r="N546" s="92"/>
      <c r="O546" s="92"/>
      <c r="P546" s="92"/>
      <c r="Q546" s="92"/>
      <c r="R546" s="9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</row>
    <row r="547" spans="2:30">
      <c r="B547" s="1" t="s">
        <v>223</v>
      </c>
      <c r="C547" s="1" t="s">
        <v>54</v>
      </c>
      <c r="D547" s="1" t="s">
        <v>300</v>
      </c>
      <c r="E547" s="353">
        <v>0.1673611111111111</v>
      </c>
      <c r="J547" s="92"/>
      <c r="K547" s="92"/>
      <c r="L547" s="92"/>
      <c r="M547" s="92"/>
      <c r="N547" s="92"/>
      <c r="O547" s="92"/>
      <c r="P547" s="92"/>
      <c r="Q547" s="92"/>
      <c r="R547" s="9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</row>
    <row r="548" spans="2:30">
      <c r="D548" s="1"/>
      <c r="E548" s="1"/>
      <c r="J548" s="92"/>
      <c r="K548" s="92"/>
      <c r="L548" s="92"/>
      <c r="M548" s="92"/>
      <c r="N548" s="92"/>
      <c r="O548" s="92"/>
      <c r="P548" s="92"/>
      <c r="Q548" s="92"/>
      <c r="R548" s="9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</row>
    <row r="549" spans="2:30">
      <c r="D549" s="1"/>
      <c r="E549" s="1"/>
      <c r="J549" s="92"/>
      <c r="K549" s="92"/>
      <c r="L549" s="92"/>
      <c r="M549" s="92"/>
      <c r="N549" s="92"/>
      <c r="O549" s="92"/>
      <c r="P549" s="92"/>
      <c r="Q549" s="92"/>
      <c r="R549" s="9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</row>
    <row r="550" spans="2:30">
      <c r="B550" s="1" t="s">
        <v>224</v>
      </c>
      <c r="C550" s="1" t="s">
        <v>53</v>
      </c>
      <c r="D550" s="1" t="s">
        <v>6</v>
      </c>
      <c r="E550" s="353">
        <v>0.25</v>
      </c>
      <c r="J550" s="92"/>
      <c r="K550" s="92"/>
      <c r="L550" s="92"/>
      <c r="M550" s="92"/>
      <c r="N550" s="92"/>
      <c r="O550" s="92"/>
      <c r="P550" s="92"/>
      <c r="Q550" s="92"/>
      <c r="R550" s="9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</row>
    <row r="551" spans="2:30">
      <c r="D551" s="1"/>
      <c r="E551" s="1"/>
      <c r="J551" s="92"/>
      <c r="K551" s="92"/>
      <c r="L551" s="92"/>
      <c r="M551" s="92"/>
      <c r="N551" s="92"/>
      <c r="O551" s="92"/>
      <c r="P551" s="92"/>
      <c r="Q551" s="92"/>
      <c r="R551" s="9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</row>
    <row r="552" spans="2:30">
      <c r="D552" s="1"/>
      <c r="E552" s="1"/>
      <c r="J552" s="92"/>
      <c r="K552" s="92"/>
      <c r="L552" s="92"/>
      <c r="M552" s="92"/>
      <c r="N552" s="92"/>
      <c r="O552" s="92"/>
      <c r="P552" s="92"/>
      <c r="Q552" s="92"/>
      <c r="R552" s="9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</row>
    <row r="553" spans="2:30">
      <c r="B553" s="1" t="s">
        <v>325</v>
      </c>
      <c r="D553" s="1"/>
      <c r="E553" s="1"/>
      <c r="J553" s="92"/>
      <c r="K553" s="92"/>
      <c r="L553" s="92"/>
      <c r="M553" s="92"/>
      <c r="N553" s="92"/>
      <c r="O553" s="92"/>
      <c r="P553" s="92"/>
      <c r="Q553" s="92"/>
      <c r="R553" s="9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</row>
    <row r="554" spans="2:30">
      <c r="B554" s="1" t="s">
        <v>2</v>
      </c>
      <c r="C554" s="1" t="s">
        <v>3</v>
      </c>
      <c r="D554" s="1" t="s">
        <v>4</v>
      </c>
      <c r="E554" s="1" t="s">
        <v>5</v>
      </c>
      <c r="F554" s="1" t="s">
        <v>293</v>
      </c>
      <c r="G554" s="1" t="s">
        <v>294</v>
      </c>
      <c r="J554" s="92"/>
      <c r="K554" s="92"/>
      <c r="L554" s="92"/>
      <c r="M554" s="92"/>
      <c r="N554" s="92"/>
      <c r="O554" s="92"/>
      <c r="P554" s="92"/>
      <c r="Q554" s="92"/>
      <c r="R554" s="9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</row>
    <row r="555" spans="2:30">
      <c r="D555" s="1"/>
      <c r="E555" s="1"/>
      <c r="J555" s="92"/>
      <c r="K555" s="92"/>
      <c r="L555" s="92"/>
      <c r="M555" s="92"/>
      <c r="N555" s="92"/>
      <c r="O555" s="92"/>
      <c r="P555" s="92"/>
      <c r="Q555" s="92"/>
      <c r="R555" s="9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</row>
    <row r="556" spans="2:30">
      <c r="D556" s="1"/>
      <c r="E556" s="1"/>
      <c r="J556" s="92"/>
      <c r="K556" s="92"/>
      <c r="L556" s="92"/>
      <c r="M556" s="92"/>
      <c r="N556" s="92"/>
      <c r="O556" s="92"/>
      <c r="P556" s="92"/>
      <c r="Q556" s="92"/>
      <c r="R556" s="9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</row>
    <row r="557" spans="2:30">
      <c r="B557" s="1" t="s">
        <v>225</v>
      </c>
      <c r="C557" s="1" t="s">
        <v>53</v>
      </c>
      <c r="D557" s="1" t="s">
        <v>296</v>
      </c>
      <c r="E557" s="353">
        <v>8.4722222222222213E-2</v>
      </c>
      <c r="J557" s="92"/>
      <c r="K557" s="92"/>
      <c r="L557" s="92"/>
      <c r="M557" s="92"/>
      <c r="N557" s="92"/>
      <c r="O557" s="92"/>
      <c r="P557" s="92"/>
      <c r="Q557" s="92"/>
      <c r="R557" s="9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</row>
    <row r="558" spans="2:30">
      <c r="D558" s="1"/>
      <c r="E558" s="1"/>
      <c r="J558" s="92"/>
      <c r="K558" s="92"/>
      <c r="L558" s="92"/>
      <c r="M558" s="92"/>
      <c r="N558" s="92"/>
      <c r="O558" s="92"/>
      <c r="P558" s="92"/>
      <c r="Q558" s="92"/>
      <c r="R558" s="9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</row>
    <row r="559" spans="2:30">
      <c r="D559" s="1"/>
      <c r="E559" s="1"/>
      <c r="J559" s="92"/>
      <c r="K559" s="92"/>
      <c r="L559" s="92"/>
      <c r="M559" s="92"/>
      <c r="N559" s="92"/>
      <c r="O559" s="92"/>
      <c r="P559" s="92"/>
      <c r="Q559" s="92"/>
      <c r="R559" s="9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</row>
    <row r="560" spans="2:30">
      <c r="B560" s="1" t="s">
        <v>226</v>
      </c>
      <c r="C560" s="1" t="s">
        <v>6</v>
      </c>
      <c r="D560" s="1" t="s">
        <v>54</v>
      </c>
      <c r="E560" s="353">
        <v>8.4027777777777771E-2</v>
      </c>
      <c r="J560" s="92"/>
      <c r="K560" s="92"/>
      <c r="L560" s="92"/>
      <c r="M560" s="92"/>
      <c r="N560" s="92"/>
      <c r="O560" s="92"/>
      <c r="P560" s="92"/>
      <c r="Q560" s="92"/>
      <c r="R560" s="9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</row>
    <row r="561" spans="2:30">
      <c r="D561" s="1"/>
      <c r="E561" s="1"/>
      <c r="J561" s="92"/>
      <c r="K561" s="92"/>
      <c r="L561" s="92"/>
      <c r="M561" s="92"/>
      <c r="N561" s="92"/>
      <c r="O561" s="92"/>
      <c r="P561" s="92"/>
      <c r="Q561" s="92"/>
      <c r="R561" s="9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</row>
    <row r="562" spans="2:30">
      <c r="D562" s="1"/>
      <c r="E562" s="1"/>
      <c r="J562" s="92"/>
      <c r="K562" s="92"/>
      <c r="L562" s="92"/>
      <c r="M562" s="92"/>
      <c r="N562" s="92"/>
      <c r="O562" s="92"/>
      <c r="P562" s="92"/>
      <c r="Q562" s="92"/>
      <c r="R562" s="9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</row>
    <row r="563" spans="2:30">
      <c r="B563" s="1" t="s">
        <v>227</v>
      </c>
      <c r="C563" s="1" t="s">
        <v>300</v>
      </c>
      <c r="D563" s="1" t="s">
        <v>295</v>
      </c>
      <c r="E563" s="353">
        <v>4.2361111111111106E-2</v>
      </c>
      <c r="J563" s="92"/>
      <c r="K563" s="92"/>
      <c r="L563" s="92"/>
      <c r="M563" s="92"/>
      <c r="N563" s="92"/>
      <c r="O563" s="92"/>
      <c r="P563" s="92"/>
      <c r="Q563" s="92"/>
      <c r="R563" s="9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</row>
    <row r="564" spans="2:30">
      <c r="D564" s="1"/>
      <c r="E564" s="1"/>
      <c r="J564" s="92"/>
      <c r="K564" s="92"/>
      <c r="L564" s="92"/>
      <c r="M564" s="92"/>
      <c r="N564" s="92"/>
      <c r="O564" s="92"/>
      <c r="P564" s="92"/>
      <c r="Q564" s="92"/>
      <c r="R564" s="9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</row>
    <row r="565" spans="2:30">
      <c r="D565" s="1"/>
      <c r="E565" s="1"/>
      <c r="J565" s="92"/>
      <c r="K565" s="92"/>
      <c r="L565" s="92"/>
      <c r="M565" s="92"/>
      <c r="N565" s="92"/>
      <c r="O565" s="92"/>
      <c r="P565" s="92"/>
      <c r="Q565" s="92"/>
      <c r="R565" s="9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</row>
    <row r="566" spans="2:30">
      <c r="B566" s="1" t="s">
        <v>228</v>
      </c>
      <c r="C566" s="1" t="s">
        <v>7</v>
      </c>
      <c r="D566" s="1" t="s">
        <v>297</v>
      </c>
      <c r="E566" s="353">
        <v>0.25138888888888888</v>
      </c>
      <c r="J566" s="92"/>
      <c r="K566" s="92"/>
      <c r="L566" s="92"/>
      <c r="M566" s="92"/>
      <c r="N566" s="92"/>
      <c r="O566" s="92"/>
      <c r="P566" s="92"/>
      <c r="Q566" s="92"/>
      <c r="R566" s="9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</row>
    <row r="567" spans="2:30">
      <c r="D567" s="1"/>
      <c r="E567" s="1"/>
      <c r="J567" s="92"/>
      <c r="K567" s="92"/>
      <c r="L567" s="92"/>
      <c r="M567" s="92"/>
      <c r="N567" s="92"/>
      <c r="O567" s="92"/>
      <c r="P567" s="92"/>
      <c r="Q567" s="92"/>
      <c r="R567" s="9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</row>
    <row r="568" spans="2:30">
      <c r="D568" s="1"/>
      <c r="E568" s="1"/>
      <c r="J568" s="92"/>
      <c r="K568" s="92"/>
      <c r="L568" s="92"/>
      <c r="M568" s="92"/>
      <c r="N568" s="92"/>
      <c r="O568" s="92"/>
      <c r="P568" s="92"/>
      <c r="Q568" s="92"/>
      <c r="R568" s="9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</row>
    <row r="569" spans="2:30">
      <c r="B569" s="1" t="s">
        <v>229</v>
      </c>
      <c r="C569" s="1" t="s">
        <v>55</v>
      </c>
      <c r="D569" s="1" t="s">
        <v>298</v>
      </c>
      <c r="E569" s="353">
        <v>6.9444444444444447E-4</v>
      </c>
      <c r="J569" s="92"/>
      <c r="K569" s="92"/>
      <c r="L569" s="92"/>
      <c r="M569" s="92"/>
      <c r="N569" s="92"/>
      <c r="O569" s="92"/>
      <c r="P569" s="92"/>
      <c r="Q569" s="92"/>
      <c r="R569" s="9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</row>
    <row r="570" spans="2:30">
      <c r="D570" s="1"/>
      <c r="E570" s="1"/>
      <c r="J570" s="92"/>
      <c r="K570" s="92"/>
      <c r="L570" s="92"/>
      <c r="M570" s="92"/>
      <c r="N570" s="92"/>
      <c r="O570" s="92"/>
      <c r="P570" s="92"/>
      <c r="Q570" s="92"/>
      <c r="R570" s="9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</row>
    <row r="571" spans="2:30">
      <c r="D571" s="1"/>
      <c r="E571" s="1"/>
      <c r="J571" s="92"/>
      <c r="K571" s="92"/>
      <c r="L571" s="92"/>
      <c r="M571" s="92"/>
      <c r="N571" s="92"/>
      <c r="O571" s="92"/>
      <c r="P571" s="92"/>
      <c r="Q571" s="92"/>
      <c r="R571" s="9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</row>
    <row r="572" spans="2:30">
      <c r="B572" s="1" t="s">
        <v>230</v>
      </c>
      <c r="C572" s="1" t="s">
        <v>301</v>
      </c>
      <c r="D572" s="1" t="s">
        <v>8</v>
      </c>
      <c r="E572" s="353">
        <v>0.125</v>
      </c>
      <c r="J572" s="92"/>
      <c r="K572" s="92"/>
      <c r="L572" s="92"/>
      <c r="M572" s="92"/>
      <c r="N572" s="92"/>
      <c r="O572" s="92"/>
      <c r="P572" s="92"/>
      <c r="Q572" s="92"/>
      <c r="R572" s="9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</row>
    <row r="573" spans="2:30">
      <c r="D573" s="1"/>
      <c r="E573" s="1"/>
      <c r="J573" s="92"/>
      <c r="K573" s="92"/>
      <c r="L573" s="92"/>
      <c r="M573" s="92"/>
      <c r="N573" s="92"/>
      <c r="O573" s="92"/>
      <c r="P573" s="92"/>
      <c r="Q573" s="92"/>
      <c r="R573" s="9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</row>
    <row r="574" spans="2:30">
      <c r="D574" s="1"/>
      <c r="E574" s="1"/>
      <c r="J574" s="92"/>
      <c r="K574" s="92"/>
      <c r="L574" s="92"/>
      <c r="M574" s="92"/>
      <c r="N574" s="92"/>
      <c r="O574" s="92"/>
      <c r="P574" s="92"/>
      <c r="Q574" s="92"/>
      <c r="R574" s="9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</row>
    <row r="575" spans="2:30">
      <c r="B575" s="1" t="s">
        <v>231</v>
      </c>
      <c r="C575" s="1" t="s">
        <v>52</v>
      </c>
      <c r="D575" s="1" t="s">
        <v>299</v>
      </c>
      <c r="E575" s="353">
        <v>0.20833333333333334</v>
      </c>
      <c r="J575" s="92"/>
      <c r="K575" s="92"/>
      <c r="L575" s="92"/>
      <c r="M575" s="92"/>
      <c r="N575" s="92"/>
      <c r="O575" s="92"/>
      <c r="P575" s="92"/>
      <c r="Q575" s="92"/>
      <c r="R575" s="9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</row>
    <row r="576" spans="2:30">
      <c r="D576" s="1"/>
      <c r="E576" s="1"/>
      <c r="J576" s="92"/>
      <c r="K576" s="92"/>
      <c r="L576" s="92"/>
      <c r="M576" s="92"/>
      <c r="N576" s="92"/>
      <c r="O576" s="92"/>
      <c r="P576" s="92"/>
      <c r="Q576" s="92"/>
      <c r="R576" s="9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</row>
    <row r="577" spans="2:30">
      <c r="D577" s="1"/>
      <c r="E577" s="1"/>
      <c r="J577" s="92"/>
      <c r="K577" s="92"/>
      <c r="L577" s="92"/>
      <c r="M577" s="92"/>
      <c r="N577" s="92"/>
      <c r="O577" s="92"/>
      <c r="P577" s="92"/>
      <c r="Q577" s="92"/>
      <c r="R577" s="9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</row>
    <row r="578" spans="2:30">
      <c r="B578" s="1" t="s">
        <v>326</v>
      </c>
      <c r="D578" s="1"/>
      <c r="E578" s="1"/>
      <c r="J578" s="92"/>
      <c r="K578" s="92"/>
      <c r="L578" s="92"/>
      <c r="M578" s="92"/>
      <c r="N578" s="92"/>
      <c r="O578" s="92"/>
      <c r="P578" s="92"/>
      <c r="Q578" s="92"/>
      <c r="R578" s="9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</row>
    <row r="579" spans="2:30">
      <c r="B579" s="1" t="s">
        <v>2</v>
      </c>
      <c r="C579" s="1" t="s">
        <v>3</v>
      </c>
      <c r="D579" s="1" t="s">
        <v>4</v>
      </c>
      <c r="E579" s="1" t="s">
        <v>5</v>
      </c>
      <c r="F579" s="1" t="s">
        <v>293</v>
      </c>
      <c r="G579" s="1" t="s">
        <v>294</v>
      </c>
      <c r="J579" s="92"/>
      <c r="K579" s="92"/>
      <c r="L579" s="92"/>
      <c r="M579" s="92"/>
      <c r="N579" s="92"/>
      <c r="O579" s="92"/>
      <c r="P579" s="92"/>
      <c r="Q579" s="92"/>
      <c r="R579" s="9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</row>
    <row r="580" spans="2:30">
      <c r="D580" s="1"/>
      <c r="E580" s="1"/>
      <c r="J580" s="92"/>
      <c r="K580" s="92"/>
      <c r="L580" s="92"/>
      <c r="M580" s="92"/>
      <c r="N580" s="92"/>
      <c r="O580" s="92"/>
      <c r="P580" s="92"/>
      <c r="Q580" s="92"/>
      <c r="R580" s="9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</row>
    <row r="581" spans="2:30">
      <c r="D581" s="1"/>
      <c r="E581" s="1"/>
      <c r="J581" s="92"/>
      <c r="K581" s="92"/>
      <c r="L581" s="92"/>
      <c r="M581" s="92"/>
      <c r="N581" s="92"/>
      <c r="O581" s="92"/>
      <c r="P581" s="92"/>
      <c r="Q581" s="92"/>
      <c r="R581" s="9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</row>
    <row r="582" spans="2:30">
      <c r="B582" s="1" t="s">
        <v>232</v>
      </c>
      <c r="C582" s="1" t="s">
        <v>296</v>
      </c>
      <c r="D582" s="1" t="s">
        <v>52</v>
      </c>
      <c r="E582" s="353">
        <v>1.3888888888888889E-3</v>
      </c>
      <c r="J582" s="92"/>
      <c r="K582" s="92"/>
      <c r="L582" s="92"/>
      <c r="M582" s="92"/>
      <c r="N582" s="92"/>
      <c r="O582" s="92"/>
      <c r="P582" s="92"/>
      <c r="Q582" s="92"/>
      <c r="R582" s="9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</row>
    <row r="583" spans="2:30">
      <c r="D583" s="1"/>
      <c r="E583" s="1"/>
      <c r="J583" s="92"/>
      <c r="K583" s="92"/>
      <c r="L583" s="92"/>
      <c r="M583" s="92"/>
      <c r="N583" s="92"/>
      <c r="O583" s="92"/>
      <c r="P583" s="92"/>
      <c r="Q583" s="92"/>
      <c r="R583" s="9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</row>
    <row r="584" spans="2:30">
      <c r="D584" s="1"/>
      <c r="E584" s="1"/>
      <c r="J584" s="92"/>
      <c r="K584" s="92"/>
      <c r="L584" s="92"/>
      <c r="M584" s="92"/>
      <c r="N584" s="92"/>
      <c r="O584" s="92"/>
      <c r="P584" s="92"/>
      <c r="Q584" s="92"/>
      <c r="R584" s="9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</row>
    <row r="585" spans="2:30">
      <c r="B585" s="1" t="s">
        <v>233</v>
      </c>
      <c r="C585" s="1" t="s">
        <v>299</v>
      </c>
      <c r="D585" s="1" t="s">
        <v>301</v>
      </c>
      <c r="E585" s="353">
        <v>2.0833333333333333E-3</v>
      </c>
      <c r="J585" s="92"/>
      <c r="K585" s="92"/>
      <c r="L585" s="92"/>
      <c r="M585" s="92"/>
      <c r="N585" s="92"/>
      <c r="O585" s="92"/>
      <c r="P585" s="92"/>
      <c r="Q585" s="92"/>
      <c r="R585" s="9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</row>
    <row r="586" spans="2:30">
      <c r="D586" s="1"/>
      <c r="E586" s="1"/>
      <c r="J586" s="92"/>
      <c r="K586" s="92"/>
      <c r="L586" s="92"/>
      <c r="M586" s="92"/>
      <c r="N586" s="92"/>
      <c r="O586" s="92"/>
      <c r="P586" s="92"/>
      <c r="Q586" s="92"/>
      <c r="R586" s="9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</row>
    <row r="587" spans="2:30">
      <c r="D587" s="1"/>
      <c r="E587" s="1"/>
      <c r="J587" s="92"/>
      <c r="K587" s="92"/>
      <c r="L587" s="92"/>
      <c r="M587" s="92"/>
      <c r="N587" s="92"/>
      <c r="O587" s="92"/>
      <c r="P587" s="92"/>
      <c r="Q587" s="92"/>
      <c r="R587" s="9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</row>
    <row r="588" spans="2:30">
      <c r="B588" s="1" t="s">
        <v>234</v>
      </c>
      <c r="C588" s="1" t="s">
        <v>8</v>
      </c>
      <c r="D588" s="1" t="s">
        <v>55</v>
      </c>
      <c r="E588" s="353">
        <v>6.9444444444444447E-4</v>
      </c>
      <c r="J588" s="92"/>
      <c r="K588" s="92"/>
      <c r="L588" s="92"/>
      <c r="M588" s="92"/>
      <c r="N588" s="92"/>
      <c r="O588" s="92"/>
      <c r="P588" s="92"/>
      <c r="Q588" s="92"/>
      <c r="R588" s="9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</row>
    <row r="589" spans="2:30">
      <c r="D589" s="1"/>
      <c r="E589" s="1"/>
      <c r="J589" s="92"/>
      <c r="K589" s="92"/>
      <c r="L589" s="92"/>
      <c r="M589" s="92"/>
      <c r="N589" s="92"/>
      <c r="O589" s="92"/>
      <c r="P589" s="92"/>
      <c r="Q589" s="92"/>
      <c r="R589" s="9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</row>
    <row r="590" spans="2:30">
      <c r="D590" s="1"/>
      <c r="E590" s="1"/>
      <c r="J590" s="92"/>
      <c r="K590" s="92"/>
      <c r="L590" s="92"/>
      <c r="M590" s="92"/>
      <c r="N590" s="92"/>
      <c r="O590" s="92"/>
      <c r="P590" s="92"/>
      <c r="Q590" s="92"/>
      <c r="R590" s="9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</row>
    <row r="591" spans="2:30">
      <c r="B591" s="1" t="s">
        <v>235</v>
      </c>
      <c r="C591" s="1" t="s">
        <v>298</v>
      </c>
      <c r="D591" s="1" t="s">
        <v>7</v>
      </c>
      <c r="E591" s="353">
        <v>0.25277777777777777</v>
      </c>
      <c r="J591" s="92"/>
      <c r="K591" s="92"/>
      <c r="L591" s="92"/>
      <c r="M591" s="92"/>
      <c r="N591" s="92"/>
      <c r="O591" s="92"/>
      <c r="P591" s="92"/>
      <c r="Q591" s="92"/>
      <c r="R591" s="9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</row>
    <row r="592" spans="2:30">
      <c r="D592" s="1"/>
      <c r="E592" s="1"/>
      <c r="J592" s="92"/>
      <c r="K592" s="92"/>
      <c r="L592" s="92"/>
      <c r="M592" s="92"/>
      <c r="N592" s="92"/>
      <c r="O592" s="92"/>
      <c r="P592" s="92"/>
      <c r="Q592" s="92"/>
      <c r="R592" s="9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</row>
    <row r="593" spans="2:30">
      <c r="D593" s="1"/>
      <c r="E593" s="1"/>
      <c r="J593" s="92"/>
      <c r="K593" s="92"/>
      <c r="L593" s="92"/>
      <c r="M593" s="92"/>
      <c r="N593" s="92"/>
      <c r="O593" s="92"/>
      <c r="P593" s="92"/>
      <c r="Q593" s="92"/>
      <c r="R593" s="9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</row>
    <row r="594" spans="2:30">
      <c r="B594" s="1" t="s">
        <v>236</v>
      </c>
      <c r="C594" s="1" t="s">
        <v>297</v>
      </c>
      <c r="D594" s="1" t="s">
        <v>300</v>
      </c>
      <c r="E594" s="353">
        <v>8.4722222222222213E-2</v>
      </c>
      <c r="J594" s="92"/>
      <c r="K594" s="92"/>
      <c r="L594" s="92"/>
      <c r="M594" s="92"/>
      <c r="N594" s="92"/>
      <c r="O594" s="92"/>
      <c r="P594" s="92"/>
      <c r="Q594" s="92"/>
      <c r="R594" s="9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</row>
    <row r="595" spans="2:30">
      <c r="D595" s="1"/>
      <c r="E595" s="1"/>
      <c r="J595" s="92"/>
      <c r="K595" s="92"/>
      <c r="L595" s="92"/>
      <c r="M595" s="92"/>
      <c r="N595" s="92"/>
      <c r="O595" s="92"/>
      <c r="P595" s="92"/>
      <c r="Q595" s="92"/>
      <c r="R595" s="9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</row>
    <row r="596" spans="2:30">
      <c r="D596" s="1"/>
      <c r="E596" s="1"/>
      <c r="J596" s="92"/>
      <c r="K596" s="92"/>
      <c r="L596" s="92"/>
      <c r="M596" s="92"/>
      <c r="N596" s="92"/>
      <c r="O596" s="92"/>
      <c r="P596" s="92"/>
      <c r="Q596" s="92"/>
      <c r="R596" s="9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</row>
    <row r="597" spans="2:30">
      <c r="B597" s="1" t="s">
        <v>237</v>
      </c>
      <c r="C597" s="1" t="s">
        <v>295</v>
      </c>
      <c r="D597" s="1" t="s">
        <v>6</v>
      </c>
      <c r="E597" s="353">
        <v>8.3333333333333329E-2</v>
      </c>
      <c r="J597" s="92"/>
      <c r="K597" s="92"/>
      <c r="L597" s="92"/>
      <c r="M597" s="92"/>
      <c r="N597" s="92"/>
      <c r="O597" s="92"/>
      <c r="P597" s="92"/>
      <c r="Q597" s="92"/>
      <c r="R597" s="9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</row>
    <row r="598" spans="2:30">
      <c r="D598" s="1"/>
      <c r="E598" s="1"/>
      <c r="J598" s="92"/>
      <c r="K598" s="92"/>
      <c r="L598" s="92"/>
      <c r="M598" s="92"/>
      <c r="N598" s="92"/>
      <c r="O598" s="92"/>
      <c r="P598" s="92"/>
      <c r="Q598" s="92"/>
      <c r="R598" s="9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</row>
    <row r="599" spans="2:30">
      <c r="D599" s="1"/>
      <c r="E599" s="1"/>
      <c r="J599" s="92"/>
      <c r="K599" s="92"/>
      <c r="L599" s="92"/>
      <c r="M599" s="92"/>
      <c r="N599" s="92"/>
      <c r="O599" s="92"/>
      <c r="P599" s="92"/>
      <c r="Q599" s="92"/>
      <c r="R599" s="9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</row>
    <row r="600" spans="2:30">
      <c r="B600" s="1" t="s">
        <v>238</v>
      </c>
      <c r="C600" s="1" t="s">
        <v>54</v>
      </c>
      <c r="D600" s="1" t="s">
        <v>53</v>
      </c>
      <c r="E600" s="353">
        <v>8.4722222222222213E-2</v>
      </c>
      <c r="J600" s="92"/>
      <c r="K600" s="92"/>
      <c r="L600" s="92"/>
      <c r="M600" s="92"/>
      <c r="N600" s="92"/>
      <c r="O600" s="92"/>
      <c r="P600" s="92"/>
      <c r="Q600" s="92"/>
      <c r="R600" s="9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</row>
    <row r="601" spans="2:30">
      <c r="D601" s="1"/>
      <c r="E601" s="1"/>
      <c r="J601" s="92"/>
      <c r="K601" s="92"/>
      <c r="L601" s="92"/>
      <c r="M601" s="92"/>
      <c r="N601" s="92"/>
      <c r="O601" s="92"/>
      <c r="P601" s="92"/>
      <c r="Q601" s="92"/>
      <c r="R601" s="9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</row>
    <row r="602" spans="2:30">
      <c r="D602" s="1"/>
      <c r="E602" s="1"/>
      <c r="J602" s="92"/>
      <c r="K602" s="92"/>
      <c r="L602" s="92"/>
      <c r="M602" s="92"/>
      <c r="N602" s="92"/>
      <c r="O602" s="92"/>
      <c r="P602" s="92"/>
      <c r="Q602" s="92"/>
      <c r="R602" s="9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</row>
    <row r="603" spans="2:30">
      <c r="B603" s="1" t="s">
        <v>327</v>
      </c>
      <c r="D603" s="1"/>
      <c r="E603" s="1"/>
      <c r="J603" s="92"/>
      <c r="K603" s="92"/>
      <c r="L603" s="92"/>
      <c r="M603" s="92"/>
      <c r="N603" s="92"/>
      <c r="O603" s="92"/>
      <c r="P603" s="92"/>
      <c r="Q603" s="92"/>
      <c r="R603" s="9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</row>
    <row r="604" spans="2:30">
      <c r="B604" s="1" t="s">
        <v>2</v>
      </c>
      <c r="C604" s="1" t="s">
        <v>3</v>
      </c>
      <c r="D604" s="1" t="s">
        <v>4</v>
      </c>
      <c r="E604" s="1" t="s">
        <v>5</v>
      </c>
      <c r="F604" s="1" t="s">
        <v>293</v>
      </c>
      <c r="G604" s="1" t="s">
        <v>294</v>
      </c>
      <c r="J604" s="92"/>
      <c r="K604" s="92"/>
      <c r="L604" s="92"/>
      <c r="M604" s="92"/>
      <c r="N604" s="92"/>
      <c r="O604" s="92"/>
      <c r="P604" s="92"/>
      <c r="Q604" s="92"/>
      <c r="R604" s="9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</row>
    <row r="605" spans="2:30">
      <c r="D605" s="1"/>
      <c r="E605" s="1"/>
      <c r="J605" s="92"/>
      <c r="K605" s="92"/>
      <c r="L605" s="92"/>
      <c r="M605" s="92"/>
      <c r="N605" s="92"/>
      <c r="O605" s="92"/>
      <c r="P605" s="92"/>
      <c r="Q605" s="92"/>
      <c r="R605" s="9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</row>
    <row r="606" spans="2:30">
      <c r="D606" s="1"/>
      <c r="E606" s="1"/>
      <c r="J606" s="92"/>
      <c r="K606" s="92"/>
      <c r="L606" s="92"/>
      <c r="M606" s="92"/>
      <c r="N606" s="92"/>
      <c r="O606" s="92"/>
      <c r="P606" s="92"/>
      <c r="Q606" s="92"/>
      <c r="R606" s="9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</row>
    <row r="607" spans="2:30">
      <c r="B607" s="1" t="s">
        <v>239</v>
      </c>
      <c r="C607" s="1" t="s">
        <v>54</v>
      </c>
      <c r="D607" s="1" t="s">
        <v>296</v>
      </c>
      <c r="E607" s="353">
        <v>4.2361111111111106E-2</v>
      </c>
      <c r="J607" s="92"/>
      <c r="K607" s="92"/>
      <c r="L607" s="92"/>
      <c r="M607" s="92"/>
      <c r="N607" s="92"/>
      <c r="O607" s="92"/>
      <c r="P607" s="92"/>
      <c r="Q607" s="92"/>
      <c r="R607" s="9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</row>
    <row r="608" spans="2:30">
      <c r="D608" s="1"/>
      <c r="E608" s="1"/>
      <c r="J608" s="92"/>
      <c r="K608" s="92"/>
      <c r="L608" s="92"/>
      <c r="M608" s="92"/>
      <c r="N608" s="92"/>
      <c r="O608" s="92"/>
      <c r="P608" s="92"/>
      <c r="Q608" s="92"/>
      <c r="R608" s="9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</row>
    <row r="609" spans="2:30">
      <c r="D609" s="1"/>
      <c r="E609" s="1"/>
      <c r="J609" s="92"/>
      <c r="K609" s="92"/>
      <c r="L609" s="92"/>
      <c r="M609" s="92"/>
      <c r="N609" s="92"/>
      <c r="O609" s="92"/>
      <c r="P609" s="92"/>
      <c r="Q609" s="92"/>
      <c r="R609" s="9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</row>
    <row r="610" spans="2:30">
      <c r="B610" s="1" t="s">
        <v>240</v>
      </c>
      <c r="C610" s="1" t="s">
        <v>53</v>
      </c>
      <c r="D610" s="1" t="s">
        <v>295</v>
      </c>
      <c r="E610" s="353">
        <v>0.29166666666666669</v>
      </c>
      <c r="J610" s="92"/>
      <c r="K610" s="92"/>
      <c r="L610" s="92"/>
      <c r="M610" s="92"/>
      <c r="N610" s="92"/>
      <c r="O610" s="92"/>
      <c r="P610" s="92"/>
      <c r="Q610" s="92"/>
      <c r="R610" s="9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</row>
    <row r="611" spans="2:30">
      <c r="D611" s="1"/>
      <c r="E611" s="1"/>
      <c r="J611" s="92"/>
      <c r="K611" s="92"/>
      <c r="L611" s="92"/>
      <c r="M611" s="92"/>
      <c r="N611" s="92"/>
      <c r="O611" s="92"/>
      <c r="P611" s="92"/>
      <c r="Q611" s="92"/>
      <c r="R611" s="9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</row>
    <row r="612" spans="2:30">
      <c r="D612" s="1"/>
      <c r="E612" s="1"/>
      <c r="J612" s="92"/>
      <c r="K612" s="92"/>
      <c r="L612" s="92"/>
      <c r="M612" s="92"/>
      <c r="N612" s="92"/>
      <c r="O612" s="92"/>
      <c r="P612" s="92"/>
      <c r="Q612" s="92"/>
      <c r="R612" s="9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</row>
    <row r="613" spans="2:30">
      <c r="B613" s="1" t="s">
        <v>241</v>
      </c>
      <c r="C613" s="1" t="s">
        <v>6</v>
      </c>
      <c r="D613" s="1" t="s">
        <v>297</v>
      </c>
      <c r="E613" s="353">
        <v>0.12638888888888888</v>
      </c>
      <c r="J613" s="92"/>
      <c r="K613" s="92"/>
      <c r="L613" s="92"/>
      <c r="M613" s="92"/>
      <c r="N613" s="92"/>
      <c r="O613" s="92"/>
      <c r="P613" s="92"/>
      <c r="Q613" s="92"/>
      <c r="R613" s="9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</row>
    <row r="614" spans="2:30">
      <c r="D614" s="1"/>
      <c r="E614" s="1"/>
      <c r="J614" s="92"/>
      <c r="K614" s="92"/>
      <c r="L614" s="92"/>
      <c r="M614" s="92"/>
      <c r="N614" s="92"/>
      <c r="O614" s="92"/>
      <c r="P614" s="92"/>
      <c r="Q614" s="92"/>
      <c r="R614" s="9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</row>
    <row r="615" spans="2:30">
      <c r="D615" s="1"/>
      <c r="E615" s="1"/>
      <c r="J615" s="92"/>
      <c r="K615" s="92"/>
      <c r="L615" s="92"/>
      <c r="M615" s="92"/>
      <c r="N615" s="92"/>
      <c r="O615" s="92"/>
      <c r="P615" s="92"/>
      <c r="Q615" s="92"/>
      <c r="R615" s="9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</row>
    <row r="616" spans="2:30">
      <c r="B616" s="1" t="s">
        <v>242</v>
      </c>
      <c r="C616" s="1" t="s">
        <v>300</v>
      </c>
      <c r="D616" s="1" t="s">
        <v>298</v>
      </c>
      <c r="E616" s="353">
        <v>4.3055555555555562E-2</v>
      </c>
      <c r="J616" s="92"/>
      <c r="K616" s="92"/>
      <c r="L616" s="92"/>
      <c r="M616" s="92"/>
      <c r="N616" s="92"/>
      <c r="O616" s="92"/>
      <c r="P616" s="92"/>
      <c r="Q616" s="92"/>
      <c r="R616" s="9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</row>
    <row r="617" spans="2:30">
      <c r="D617" s="1"/>
      <c r="E617" s="1"/>
      <c r="J617" s="92"/>
      <c r="K617" s="92"/>
      <c r="L617" s="92"/>
      <c r="M617" s="92"/>
      <c r="N617" s="92"/>
      <c r="O617" s="92"/>
      <c r="P617" s="92"/>
      <c r="Q617" s="92"/>
      <c r="R617" s="9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</row>
    <row r="618" spans="2:30">
      <c r="D618" s="1"/>
      <c r="E618" s="1"/>
      <c r="J618" s="92"/>
      <c r="K618" s="92"/>
      <c r="L618" s="92"/>
      <c r="M618" s="92"/>
      <c r="N618" s="92"/>
      <c r="O618" s="92"/>
      <c r="P618" s="92"/>
      <c r="Q618" s="92"/>
      <c r="R618" s="9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</row>
    <row r="619" spans="2:30">
      <c r="B619" s="1" t="s">
        <v>243</v>
      </c>
      <c r="C619" s="1" t="s">
        <v>7</v>
      </c>
      <c r="D619" s="1" t="s">
        <v>8</v>
      </c>
      <c r="E619" s="353">
        <v>4.3750000000000004E-2</v>
      </c>
      <c r="J619" s="92"/>
      <c r="K619" s="92"/>
      <c r="L619" s="92"/>
      <c r="M619" s="92"/>
      <c r="N619" s="92"/>
      <c r="O619" s="92"/>
      <c r="P619" s="92"/>
      <c r="Q619" s="92"/>
      <c r="R619" s="9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</row>
    <row r="620" spans="2:30">
      <c r="D620" s="1"/>
      <c r="E620" s="1"/>
      <c r="J620" s="92"/>
      <c r="K620" s="92"/>
      <c r="L620" s="92"/>
      <c r="M620" s="92"/>
      <c r="N620" s="92"/>
      <c r="O620" s="92"/>
      <c r="P620" s="92"/>
      <c r="Q620" s="92"/>
      <c r="R620" s="9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</row>
    <row r="621" spans="2:30">
      <c r="D621" s="1"/>
      <c r="E621" s="1"/>
      <c r="J621" s="92"/>
      <c r="K621" s="92"/>
      <c r="L621" s="92"/>
      <c r="M621" s="92"/>
      <c r="N621" s="92"/>
      <c r="O621" s="92"/>
      <c r="P621" s="92"/>
      <c r="Q621" s="92"/>
      <c r="R621" s="9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</row>
    <row r="622" spans="2:30">
      <c r="B622" s="1" t="s">
        <v>244</v>
      </c>
      <c r="C622" s="1" t="s">
        <v>55</v>
      </c>
      <c r="D622" s="1" t="s">
        <v>299</v>
      </c>
      <c r="E622" s="353">
        <v>0.20902777777777778</v>
      </c>
      <c r="J622" s="92"/>
      <c r="K622" s="92"/>
      <c r="L622" s="92"/>
      <c r="M622" s="92"/>
      <c r="N622" s="92"/>
      <c r="O622" s="92"/>
      <c r="P622" s="92"/>
      <c r="Q622" s="92"/>
      <c r="R622" s="9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</row>
    <row r="623" spans="2:30">
      <c r="D623" s="1"/>
      <c r="E623" s="1"/>
      <c r="J623" s="92"/>
      <c r="K623" s="92"/>
      <c r="L623" s="92"/>
      <c r="M623" s="92"/>
      <c r="N623" s="92"/>
      <c r="O623" s="92"/>
      <c r="P623" s="92"/>
      <c r="Q623" s="92"/>
      <c r="R623" s="9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</row>
    <row r="624" spans="2:30">
      <c r="D624" s="1"/>
      <c r="E624" s="1"/>
      <c r="J624" s="92"/>
      <c r="K624" s="92"/>
      <c r="L624" s="92"/>
      <c r="M624" s="92"/>
      <c r="N624" s="92"/>
      <c r="O624" s="92"/>
      <c r="P624" s="92"/>
      <c r="Q624" s="92"/>
      <c r="R624" s="9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</row>
    <row r="625" spans="2:30">
      <c r="B625" s="1" t="s">
        <v>245</v>
      </c>
      <c r="C625" s="1" t="s">
        <v>301</v>
      </c>
      <c r="D625" s="1" t="s">
        <v>52</v>
      </c>
      <c r="E625" s="353">
        <v>8.3333333333333329E-2</v>
      </c>
      <c r="J625" s="92"/>
      <c r="K625" s="92"/>
      <c r="L625" s="92"/>
      <c r="M625" s="92"/>
      <c r="N625" s="92"/>
      <c r="O625" s="92"/>
      <c r="P625" s="92"/>
      <c r="Q625" s="92"/>
      <c r="R625" s="9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</row>
    <row r="626" spans="2:30">
      <c r="D626" s="1"/>
      <c r="E626" s="1"/>
      <c r="J626" s="92"/>
      <c r="K626" s="92"/>
      <c r="L626" s="92"/>
      <c r="M626" s="92"/>
      <c r="N626" s="92"/>
      <c r="O626" s="92"/>
      <c r="P626" s="92"/>
      <c r="Q626" s="92"/>
      <c r="R626" s="9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</row>
    <row r="627" spans="2:30">
      <c r="D627" s="1"/>
      <c r="E627" s="1"/>
      <c r="J627" s="92"/>
      <c r="K627" s="92"/>
      <c r="L627" s="92"/>
      <c r="M627" s="92"/>
      <c r="N627" s="92"/>
      <c r="O627" s="92"/>
      <c r="P627" s="92"/>
      <c r="Q627" s="92"/>
      <c r="R627" s="9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</row>
    <row r="628" spans="2:30">
      <c r="B628" s="1" t="s">
        <v>328</v>
      </c>
      <c r="D628" s="1"/>
      <c r="E628" s="1"/>
      <c r="J628" s="92"/>
      <c r="K628" s="92"/>
      <c r="L628" s="92"/>
      <c r="M628" s="92"/>
      <c r="N628" s="92"/>
      <c r="O628" s="92"/>
      <c r="P628" s="92"/>
      <c r="Q628" s="92"/>
      <c r="R628" s="9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</row>
    <row r="629" spans="2:30">
      <c r="B629" s="1" t="s">
        <v>2</v>
      </c>
      <c r="C629" s="1" t="s">
        <v>3</v>
      </c>
      <c r="D629" s="1" t="s">
        <v>4</v>
      </c>
      <c r="E629" s="1" t="s">
        <v>5</v>
      </c>
      <c r="F629" s="1" t="s">
        <v>293</v>
      </c>
      <c r="G629" s="1" t="s">
        <v>294</v>
      </c>
      <c r="J629" s="92"/>
      <c r="K629" s="92"/>
      <c r="L629" s="92"/>
      <c r="M629" s="92"/>
      <c r="N629" s="92"/>
      <c r="O629" s="92"/>
      <c r="P629" s="92"/>
      <c r="Q629" s="92"/>
      <c r="R629" s="9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</row>
    <row r="630" spans="2:30">
      <c r="D630" s="1"/>
      <c r="E630" s="1"/>
      <c r="J630" s="92"/>
      <c r="K630" s="92"/>
      <c r="L630" s="92"/>
      <c r="M630" s="92"/>
      <c r="N630" s="92"/>
      <c r="O630" s="92"/>
      <c r="P630" s="92"/>
      <c r="Q630" s="92"/>
      <c r="R630" s="9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</row>
    <row r="631" spans="2:30">
      <c r="D631" s="1"/>
      <c r="E631" s="1"/>
      <c r="J631" s="92"/>
      <c r="K631" s="92"/>
      <c r="L631" s="92"/>
      <c r="M631" s="92"/>
      <c r="N631" s="92"/>
      <c r="O631" s="92"/>
      <c r="P631" s="92"/>
      <c r="Q631" s="92"/>
      <c r="R631" s="9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</row>
    <row r="632" spans="2:30">
      <c r="B632" s="1" t="s">
        <v>246</v>
      </c>
      <c r="C632" s="1" t="s">
        <v>301</v>
      </c>
      <c r="D632" s="1" t="s">
        <v>296</v>
      </c>
      <c r="E632" s="353">
        <v>8.4027777777777771E-2</v>
      </c>
      <c r="J632" s="92"/>
      <c r="K632" s="92"/>
      <c r="L632" s="92"/>
      <c r="M632" s="92"/>
      <c r="N632" s="92"/>
      <c r="O632" s="92"/>
      <c r="P632" s="92"/>
      <c r="Q632" s="92"/>
      <c r="R632" s="9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</row>
    <row r="633" spans="2:30">
      <c r="D633" s="1"/>
      <c r="E633" s="1"/>
      <c r="J633" s="92"/>
      <c r="K633" s="92"/>
      <c r="L633" s="92"/>
      <c r="M633" s="92"/>
      <c r="N633" s="92"/>
      <c r="O633" s="92"/>
      <c r="P633" s="92"/>
      <c r="Q633" s="92"/>
      <c r="R633" s="9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</row>
    <row r="634" spans="2:30">
      <c r="D634" s="1"/>
      <c r="E634" s="1"/>
      <c r="J634" s="92"/>
      <c r="K634" s="92"/>
      <c r="L634" s="92"/>
      <c r="M634" s="92"/>
      <c r="N634" s="92"/>
      <c r="O634" s="92"/>
      <c r="P634" s="92"/>
      <c r="Q634" s="92"/>
      <c r="R634" s="9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</row>
    <row r="635" spans="2:30">
      <c r="B635" s="1" t="s">
        <v>247</v>
      </c>
      <c r="C635" s="1" t="s">
        <v>52</v>
      </c>
      <c r="D635" s="1" t="s">
        <v>55</v>
      </c>
      <c r="E635" s="353">
        <v>0.16874999999999998</v>
      </c>
      <c r="J635" s="92"/>
      <c r="K635" s="92"/>
      <c r="L635" s="92"/>
      <c r="M635" s="92"/>
      <c r="N635" s="92"/>
      <c r="O635" s="92"/>
      <c r="P635" s="92"/>
      <c r="Q635" s="92"/>
      <c r="R635" s="9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</row>
    <row r="636" spans="2:30">
      <c r="D636" s="1"/>
      <c r="E636" s="1"/>
      <c r="J636" s="92"/>
      <c r="K636" s="92"/>
      <c r="L636" s="92"/>
      <c r="M636" s="92"/>
      <c r="N636" s="92"/>
      <c r="O636" s="92"/>
      <c r="P636" s="92"/>
      <c r="Q636" s="92"/>
      <c r="R636" s="9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</row>
    <row r="637" spans="2:30">
      <c r="D637" s="1"/>
      <c r="E637" s="1"/>
      <c r="J637" s="92"/>
      <c r="K637" s="92"/>
      <c r="L637" s="92"/>
      <c r="M637" s="92"/>
      <c r="N637" s="92"/>
      <c r="O637" s="92"/>
      <c r="P637" s="92"/>
      <c r="Q637" s="92"/>
      <c r="R637" s="9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</row>
    <row r="638" spans="2:30">
      <c r="B638" s="1" t="s">
        <v>248</v>
      </c>
      <c r="C638" s="1" t="s">
        <v>299</v>
      </c>
      <c r="D638" s="1" t="s">
        <v>7</v>
      </c>
      <c r="E638" s="353">
        <v>0.25</v>
      </c>
      <c r="J638" s="92"/>
      <c r="K638" s="92"/>
      <c r="L638" s="92"/>
      <c r="M638" s="92"/>
      <c r="N638" s="92"/>
      <c r="O638" s="92"/>
      <c r="P638" s="92"/>
      <c r="Q638" s="92"/>
      <c r="R638" s="9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</row>
    <row r="639" spans="2:30">
      <c r="D639" s="1"/>
      <c r="E639" s="1"/>
      <c r="J639" s="92"/>
      <c r="K639" s="92"/>
      <c r="L639" s="92"/>
      <c r="M639" s="92"/>
      <c r="N639" s="92"/>
      <c r="O639" s="92"/>
      <c r="P639" s="92"/>
      <c r="Q639" s="92"/>
      <c r="R639" s="9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</row>
    <row r="640" spans="2:30">
      <c r="D640" s="1"/>
      <c r="E640" s="1"/>
      <c r="J640" s="92"/>
      <c r="K640" s="92"/>
      <c r="L640" s="92"/>
      <c r="M640" s="92"/>
      <c r="N640" s="92"/>
      <c r="O640" s="92"/>
      <c r="P640" s="92"/>
      <c r="Q640" s="92"/>
      <c r="R640" s="9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</row>
    <row r="641" spans="2:30">
      <c r="B641" s="1" t="s">
        <v>249</v>
      </c>
      <c r="C641" s="1" t="s">
        <v>8</v>
      </c>
      <c r="D641" s="1" t="s">
        <v>300</v>
      </c>
      <c r="E641" s="353">
        <v>0.45833333333333331</v>
      </c>
      <c r="J641" s="92"/>
      <c r="K641" s="92"/>
      <c r="L641" s="92"/>
      <c r="M641" s="92"/>
      <c r="N641" s="92"/>
      <c r="O641" s="92"/>
      <c r="P641" s="92"/>
      <c r="Q641" s="92"/>
      <c r="R641" s="9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</row>
    <row r="642" spans="2:30">
      <c r="D642" s="1"/>
      <c r="E642" s="1"/>
      <c r="J642" s="92"/>
      <c r="K642" s="92"/>
      <c r="L642" s="92"/>
      <c r="M642" s="92"/>
      <c r="N642" s="92"/>
      <c r="O642" s="92"/>
      <c r="P642" s="92"/>
      <c r="Q642" s="92"/>
      <c r="R642" s="9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</row>
    <row r="643" spans="2:30">
      <c r="D643" s="1"/>
      <c r="E643" s="1"/>
      <c r="J643" s="92"/>
      <c r="K643" s="92"/>
      <c r="L643" s="92"/>
      <c r="M643" s="92"/>
      <c r="N643" s="92"/>
      <c r="O643" s="92"/>
      <c r="P643" s="92"/>
      <c r="Q643" s="92"/>
      <c r="R643" s="9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</row>
    <row r="644" spans="2:30">
      <c r="B644" s="1" t="s">
        <v>250</v>
      </c>
      <c r="C644" s="1" t="s">
        <v>298</v>
      </c>
      <c r="D644" s="1" t="s">
        <v>6</v>
      </c>
      <c r="E644" s="353">
        <v>4.1666666666666664E-2</v>
      </c>
      <c r="J644" s="92"/>
      <c r="K644" s="92"/>
      <c r="L644" s="92"/>
      <c r="M644" s="92"/>
      <c r="N644" s="92"/>
      <c r="O644" s="92"/>
      <c r="P644" s="92"/>
      <c r="Q644" s="92"/>
      <c r="R644" s="9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</row>
    <row r="645" spans="2:30">
      <c r="D645" s="1"/>
      <c r="E645" s="1"/>
      <c r="J645" s="92"/>
      <c r="K645" s="92"/>
      <c r="L645" s="92"/>
      <c r="M645" s="92"/>
      <c r="N645" s="92"/>
      <c r="O645" s="92"/>
      <c r="P645" s="92"/>
      <c r="Q645" s="92"/>
      <c r="R645" s="9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</row>
    <row r="646" spans="2:30">
      <c r="D646" s="1"/>
      <c r="E646" s="1"/>
      <c r="J646" s="92"/>
      <c r="K646" s="92"/>
      <c r="L646" s="92"/>
      <c r="M646" s="92"/>
      <c r="N646" s="92"/>
      <c r="O646" s="92"/>
      <c r="P646" s="92"/>
      <c r="Q646" s="92"/>
      <c r="R646" s="9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</row>
    <row r="647" spans="2:30">
      <c r="B647" s="1" t="s">
        <v>251</v>
      </c>
      <c r="C647" s="1" t="s">
        <v>297</v>
      </c>
      <c r="D647" s="1" t="s">
        <v>53</v>
      </c>
      <c r="E647" s="353">
        <v>0.25277777777777777</v>
      </c>
      <c r="J647" s="92"/>
      <c r="K647" s="92"/>
      <c r="L647" s="92"/>
      <c r="M647" s="92"/>
      <c r="N647" s="92"/>
      <c r="O647" s="92"/>
      <c r="P647" s="92"/>
      <c r="Q647" s="92"/>
      <c r="R647" s="9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</row>
    <row r="648" spans="2:30">
      <c r="D648" s="1"/>
      <c r="E648" s="1"/>
      <c r="J648" s="92"/>
      <c r="K648" s="92"/>
      <c r="L648" s="92"/>
      <c r="M648" s="92"/>
      <c r="N648" s="92"/>
      <c r="O648" s="92"/>
      <c r="P648" s="92"/>
      <c r="Q648" s="92"/>
      <c r="R648" s="9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</row>
    <row r="649" spans="2:30">
      <c r="D649" s="1"/>
      <c r="E649" s="1"/>
      <c r="J649" s="92"/>
      <c r="K649" s="92"/>
      <c r="L649" s="92"/>
      <c r="M649" s="92"/>
      <c r="N649" s="92"/>
      <c r="O649" s="92"/>
      <c r="P649" s="92"/>
      <c r="Q649" s="92"/>
      <c r="R649" s="9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</row>
    <row r="650" spans="2:30">
      <c r="B650" s="1" t="s">
        <v>252</v>
      </c>
      <c r="C650" s="1" t="s">
        <v>295</v>
      </c>
      <c r="D650" s="1" t="s">
        <v>54</v>
      </c>
      <c r="E650" s="353">
        <v>4.1666666666666664E-2</v>
      </c>
      <c r="J650" s="92"/>
      <c r="K650" s="92"/>
      <c r="L650" s="92"/>
      <c r="M650" s="92"/>
      <c r="N650" s="92"/>
      <c r="O650" s="92"/>
      <c r="P650" s="92"/>
      <c r="Q650" s="92"/>
      <c r="R650" s="9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</row>
    <row r="651" spans="2:30">
      <c r="D651" s="1"/>
      <c r="E651" s="1"/>
      <c r="J651" s="92"/>
      <c r="K651" s="92"/>
      <c r="L651" s="92"/>
      <c r="M651" s="92"/>
      <c r="N651" s="92"/>
      <c r="O651" s="92"/>
      <c r="P651" s="92"/>
      <c r="Q651" s="92"/>
      <c r="R651" s="9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</row>
    <row r="652" spans="2:30">
      <c r="D652" s="1"/>
      <c r="E652" s="1"/>
      <c r="J652" s="92"/>
      <c r="K652" s="92"/>
      <c r="L652" s="92"/>
      <c r="M652" s="92"/>
      <c r="N652" s="92"/>
      <c r="O652" s="92"/>
      <c r="P652" s="92"/>
      <c r="Q652" s="92"/>
      <c r="R652" s="9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6"/>
  <sheetViews>
    <sheetView topLeftCell="A31" workbookViewId="0">
      <selection activeCell="P47" sqref="P47"/>
    </sheetView>
  </sheetViews>
  <sheetFormatPr defaultRowHeight="13.2"/>
  <cols>
    <col min="1" max="1" width="4.6640625" customWidth="1"/>
    <col min="2" max="2" width="11.6640625" bestFit="1" customWidth="1"/>
    <col min="3" max="10" width="8.6640625" style="9" customWidth="1"/>
    <col min="11" max="11" width="3.109375" customWidth="1"/>
    <col min="12" max="12" width="5.5546875" customWidth="1"/>
    <col min="13" max="13" width="4.33203125" style="98" customWidth="1"/>
    <col min="14" max="14" width="9.109375" style="344"/>
  </cols>
  <sheetData>
    <row r="1" spans="1:21" s="13" customFormat="1">
      <c r="A1" s="226" t="s">
        <v>63</v>
      </c>
      <c r="B1" s="226"/>
      <c r="C1" s="50"/>
      <c r="D1" s="50"/>
      <c r="E1" s="50"/>
      <c r="F1" s="50"/>
      <c r="H1" s="50"/>
      <c r="I1" s="50"/>
      <c r="J1" s="50"/>
      <c r="M1" s="97"/>
      <c r="N1" s="51" t="s">
        <v>80</v>
      </c>
    </row>
    <row r="2" spans="1:21">
      <c r="C2" s="227"/>
      <c r="D2" s="228" t="s">
        <v>255</v>
      </c>
      <c r="E2" s="227"/>
      <c r="F2" s="10"/>
      <c r="G2" s="10"/>
      <c r="H2" s="10"/>
      <c r="I2" s="10"/>
      <c r="J2" s="10"/>
    </row>
    <row r="3" spans="1:21">
      <c r="A3" s="38" t="s">
        <v>41</v>
      </c>
      <c r="B3" s="21"/>
      <c r="C3" s="20"/>
      <c r="D3" s="20"/>
      <c r="E3" s="20"/>
      <c r="F3" s="20"/>
      <c r="G3" s="20"/>
      <c r="H3" s="20"/>
      <c r="I3" s="20"/>
      <c r="J3" s="20"/>
    </row>
    <row r="4" spans="1:21" ht="13.8" thickBot="1">
      <c r="A4" s="34"/>
      <c r="B4" s="14" t="s">
        <v>34</v>
      </c>
      <c r="C4" s="15" t="s">
        <v>44</v>
      </c>
      <c r="D4" s="16" t="s">
        <v>45</v>
      </c>
      <c r="E4" s="16" t="s">
        <v>46</v>
      </c>
      <c r="F4" s="16" t="s">
        <v>47</v>
      </c>
      <c r="G4" s="16" t="s">
        <v>48</v>
      </c>
      <c r="H4" s="16" t="s">
        <v>49</v>
      </c>
      <c r="I4" s="16" t="s">
        <v>50</v>
      </c>
      <c r="J4" s="17" t="s">
        <v>51</v>
      </c>
      <c r="L4" s="135" t="s">
        <v>81</v>
      </c>
      <c r="N4" s="345"/>
      <c r="O4" s="25"/>
      <c r="P4" s="25"/>
      <c r="Q4" s="25"/>
      <c r="R4" s="25"/>
      <c r="S4" s="25"/>
      <c r="T4" s="25"/>
      <c r="U4" s="25"/>
    </row>
    <row r="5" spans="1:21" ht="13.8" thickTop="1">
      <c r="A5" s="35" t="s">
        <v>64</v>
      </c>
      <c r="B5" s="8" t="str">
        <f>kt!A5</f>
        <v>N.Včelnice</v>
      </c>
      <c r="C5" s="65">
        <f>kt!B5</f>
        <v>13</v>
      </c>
      <c r="D5" s="9">
        <f>kt!C5</f>
        <v>10</v>
      </c>
      <c r="E5" s="9">
        <f>kt!D5</f>
        <v>3</v>
      </c>
      <c r="F5" s="9">
        <f>kt!E5</f>
        <v>0</v>
      </c>
      <c r="G5" s="9">
        <f>kt!F5</f>
        <v>57</v>
      </c>
      <c r="H5" s="9">
        <f>kt!G5</f>
        <v>13</v>
      </c>
      <c r="I5" s="9">
        <f>kt!H5</f>
        <v>33</v>
      </c>
      <c r="J5" s="66">
        <f>kt!I5</f>
        <v>-6</v>
      </c>
      <c r="L5" s="92" t="str">
        <f>CONCATENATE(G5,":",H5)</f>
        <v>57:13</v>
      </c>
      <c r="M5" s="98">
        <f t="shared" ref="M5:M18" si="0">G5-H5</f>
        <v>44</v>
      </c>
    </row>
    <row r="6" spans="1:21">
      <c r="A6" s="35" t="s">
        <v>65</v>
      </c>
      <c r="B6" s="8" t="str">
        <f>kt!A6</f>
        <v>N.Bystřice</v>
      </c>
      <c r="C6" s="65">
        <f>kt!B6</f>
        <v>13</v>
      </c>
      <c r="D6" s="10">
        <f>kt!C6</f>
        <v>10</v>
      </c>
      <c r="E6" s="10">
        <f>kt!D6</f>
        <v>1</v>
      </c>
      <c r="F6" s="10">
        <f>kt!E6</f>
        <v>2</v>
      </c>
      <c r="G6" s="10">
        <f>kt!F6</f>
        <v>44</v>
      </c>
      <c r="H6" s="10">
        <f>kt!G6</f>
        <v>23</v>
      </c>
      <c r="I6" s="10">
        <f>kt!H6</f>
        <v>31</v>
      </c>
      <c r="J6" s="66">
        <f>kt!I6</f>
        <v>-8</v>
      </c>
      <c r="L6" s="92" t="str">
        <f t="shared" ref="L6:L18" si="1">CONCATENATE(G6,":",H6)</f>
        <v>44:23</v>
      </c>
      <c r="M6" s="98">
        <f t="shared" si="0"/>
        <v>21</v>
      </c>
    </row>
    <row r="7" spans="1:21">
      <c r="A7" s="35" t="s">
        <v>66</v>
      </c>
      <c r="B7" s="8" t="str">
        <f>kt!A7</f>
        <v>Lišov</v>
      </c>
      <c r="C7" s="65">
        <f>kt!B7</f>
        <v>13</v>
      </c>
      <c r="D7" s="10">
        <f>kt!C7</f>
        <v>10</v>
      </c>
      <c r="E7" s="10">
        <f>kt!D7</f>
        <v>1</v>
      </c>
      <c r="F7" s="10">
        <f>kt!E7</f>
        <v>2</v>
      </c>
      <c r="G7" s="10">
        <f>kt!F7</f>
        <v>47</v>
      </c>
      <c r="H7" s="10">
        <f>kt!G7</f>
        <v>14</v>
      </c>
      <c r="I7" s="10">
        <f>kt!H7</f>
        <v>31</v>
      </c>
      <c r="J7" s="66">
        <f>kt!I7</f>
        <v>-8</v>
      </c>
      <c r="L7" s="92" t="str">
        <f t="shared" si="1"/>
        <v>47:14</v>
      </c>
      <c r="M7" s="98">
        <f t="shared" si="0"/>
        <v>33</v>
      </c>
    </row>
    <row r="8" spans="1:21">
      <c r="A8" s="35" t="s">
        <v>67</v>
      </c>
      <c r="B8" s="8" t="str">
        <f>kt!A8</f>
        <v>D.Bukovsko</v>
      </c>
      <c r="C8" s="65">
        <f>kt!B8</f>
        <v>13</v>
      </c>
      <c r="D8" s="9">
        <f>kt!C8</f>
        <v>9</v>
      </c>
      <c r="E8" s="9">
        <f>kt!D8</f>
        <v>2</v>
      </c>
      <c r="F8" s="9">
        <f>kt!E8</f>
        <v>2</v>
      </c>
      <c r="G8" s="9">
        <f>kt!F8</f>
        <v>34</v>
      </c>
      <c r="H8" s="9">
        <f>kt!G8</f>
        <v>14</v>
      </c>
      <c r="I8" s="9">
        <f>kt!H8</f>
        <v>29</v>
      </c>
      <c r="J8" s="66">
        <f>kt!I8</f>
        <v>-10</v>
      </c>
      <c r="L8" s="92" t="str">
        <f t="shared" si="1"/>
        <v>34:14</v>
      </c>
      <c r="M8" s="98">
        <f t="shared" si="0"/>
        <v>20</v>
      </c>
    </row>
    <row r="9" spans="1:21">
      <c r="A9" s="35" t="s">
        <v>68</v>
      </c>
      <c r="B9" s="8" t="str">
        <f>kt!A9</f>
        <v>Lomnice n.L.</v>
      </c>
      <c r="C9" s="65">
        <f>kt!B9</f>
        <v>13</v>
      </c>
      <c r="D9" s="9">
        <f>kt!C9</f>
        <v>8</v>
      </c>
      <c r="E9" s="9">
        <f>kt!D9</f>
        <v>3</v>
      </c>
      <c r="F9" s="9">
        <f>kt!E9</f>
        <v>2</v>
      </c>
      <c r="G9" s="9">
        <f>kt!F9</f>
        <v>32</v>
      </c>
      <c r="H9" s="9">
        <f>kt!G9</f>
        <v>14</v>
      </c>
      <c r="I9" s="9">
        <f>kt!H9</f>
        <v>27</v>
      </c>
      <c r="J9" s="66">
        <f>kt!I9</f>
        <v>-12</v>
      </c>
      <c r="L9" s="92" t="str">
        <f t="shared" si="1"/>
        <v>32:14</v>
      </c>
      <c r="M9" s="98">
        <f t="shared" si="0"/>
        <v>18</v>
      </c>
    </row>
    <row r="10" spans="1:21">
      <c r="A10" s="35" t="s">
        <v>69</v>
      </c>
      <c r="B10" s="8" t="str">
        <f>kt!A10</f>
        <v>K.Řečice</v>
      </c>
      <c r="C10" s="65">
        <f>kt!B10</f>
        <v>13</v>
      </c>
      <c r="D10" s="9">
        <f>kt!C10</f>
        <v>8</v>
      </c>
      <c r="E10" s="9">
        <f>kt!D10</f>
        <v>3</v>
      </c>
      <c r="F10" s="9">
        <f>kt!E10</f>
        <v>2</v>
      </c>
      <c r="G10" s="9">
        <f>kt!F10</f>
        <v>34</v>
      </c>
      <c r="H10" s="9">
        <f>kt!G10</f>
        <v>13</v>
      </c>
      <c r="I10" s="9">
        <f>kt!H10</f>
        <v>27</v>
      </c>
      <c r="J10" s="66">
        <f>kt!I10</f>
        <v>-12</v>
      </c>
      <c r="L10" s="92" t="str">
        <f t="shared" si="1"/>
        <v>34:13</v>
      </c>
      <c r="M10" s="98">
        <f t="shared" si="0"/>
        <v>21</v>
      </c>
    </row>
    <row r="11" spans="1:21">
      <c r="A11" s="35" t="s">
        <v>70</v>
      </c>
      <c r="B11" s="8" t="str">
        <f>kt!A11</f>
        <v>Suchdol n.L.</v>
      </c>
      <c r="C11" s="65">
        <f>kt!B11</f>
        <v>13</v>
      </c>
      <c r="D11" s="9">
        <f>kt!C11</f>
        <v>8</v>
      </c>
      <c r="E11" s="9">
        <f>kt!D11</f>
        <v>3</v>
      </c>
      <c r="F11" s="9">
        <f>kt!E11</f>
        <v>2</v>
      </c>
      <c r="G11" s="9">
        <f>kt!F11</f>
        <v>28</v>
      </c>
      <c r="H11" s="9">
        <f>kt!G11</f>
        <v>11</v>
      </c>
      <c r="I11" s="9">
        <f>kt!H11</f>
        <v>27</v>
      </c>
      <c r="J11" s="66">
        <f>kt!I11</f>
        <v>-12</v>
      </c>
      <c r="L11" s="92" t="str">
        <f t="shared" si="1"/>
        <v>28:11</v>
      </c>
      <c r="M11" s="98">
        <f t="shared" si="0"/>
        <v>17</v>
      </c>
    </row>
    <row r="12" spans="1:21">
      <c r="A12" s="35" t="s">
        <v>71</v>
      </c>
      <c r="B12" s="8" t="str">
        <f>kt!A12</f>
        <v>Třebětice</v>
      </c>
      <c r="C12" s="65">
        <f>kt!B12</f>
        <v>13</v>
      </c>
      <c r="D12" s="9">
        <f>kt!C12</f>
        <v>8</v>
      </c>
      <c r="E12" s="9">
        <f>kt!D12</f>
        <v>2</v>
      </c>
      <c r="F12" s="9">
        <f>kt!E12</f>
        <v>3</v>
      </c>
      <c r="G12" s="9">
        <f>kt!F12</f>
        <v>45</v>
      </c>
      <c r="H12" s="9">
        <f>kt!G12</f>
        <v>16</v>
      </c>
      <c r="I12" s="9">
        <f>kt!H12</f>
        <v>26</v>
      </c>
      <c r="J12" s="66">
        <f>kt!I12</f>
        <v>-13</v>
      </c>
      <c r="L12" s="92" t="str">
        <f t="shared" si="1"/>
        <v>45:16</v>
      </c>
      <c r="M12" s="98">
        <f t="shared" si="0"/>
        <v>29</v>
      </c>
    </row>
    <row r="13" spans="1:21">
      <c r="A13" s="35" t="s">
        <v>72</v>
      </c>
      <c r="B13" s="8" t="str">
        <f>kt!A13</f>
        <v>Břilice</v>
      </c>
      <c r="C13" s="65">
        <f>kt!B13</f>
        <v>13</v>
      </c>
      <c r="D13" s="9">
        <f>kt!C13</f>
        <v>5</v>
      </c>
      <c r="E13" s="9">
        <f>kt!D13</f>
        <v>5</v>
      </c>
      <c r="F13" s="9">
        <f>kt!E13</f>
        <v>3</v>
      </c>
      <c r="G13" s="9">
        <f>kt!F13</f>
        <v>37</v>
      </c>
      <c r="H13" s="9">
        <f>kt!G13</f>
        <v>20</v>
      </c>
      <c r="I13" s="9">
        <f>kt!H13</f>
        <v>20</v>
      </c>
      <c r="J13" s="66">
        <f>kt!I13</f>
        <v>-19</v>
      </c>
      <c r="L13" s="92" t="str">
        <f t="shared" si="1"/>
        <v>37:20</v>
      </c>
      <c r="M13" s="98">
        <f t="shared" si="0"/>
        <v>17</v>
      </c>
    </row>
    <row r="14" spans="1:21">
      <c r="A14" s="35" t="s">
        <v>73</v>
      </c>
      <c r="B14" s="8" t="str">
        <f>kt!A14</f>
        <v>Č.Velenice</v>
      </c>
      <c r="C14" s="65">
        <f>kt!B14</f>
        <v>13</v>
      </c>
      <c r="D14" s="9">
        <f>kt!C14</f>
        <v>5</v>
      </c>
      <c r="E14" s="9">
        <f>kt!D14</f>
        <v>3</v>
      </c>
      <c r="F14" s="9">
        <f>kt!E14</f>
        <v>5</v>
      </c>
      <c r="G14" s="9">
        <f>kt!F14</f>
        <v>21</v>
      </c>
      <c r="H14" s="9">
        <f>kt!G14</f>
        <v>21</v>
      </c>
      <c r="I14" s="9">
        <f>kt!H14</f>
        <v>18</v>
      </c>
      <c r="J14" s="66">
        <f>kt!I14</f>
        <v>-21</v>
      </c>
      <c r="L14" s="92" t="str">
        <f t="shared" si="1"/>
        <v>21:21</v>
      </c>
      <c r="M14" s="98">
        <f t="shared" si="0"/>
        <v>0</v>
      </c>
    </row>
    <row r="15" spans="1:21">
      <c r="A15" s="35" t="s">
        <v>74</v>
      </c>
      <c r="B15" s="8" t="str">
        <f>kt!A15</f>
        <v>Chlum u Tř.</v>
      </c>
      <c r="C15" s="65">
        <f>kt!B15</f>
        <v>13</v>
      </c>
      <c r="D15" s="9">
        <f>kt!C15</f>
        <v>5</v>
      </c>
      <c r="E15" s="9">
        <f>kt!D15</f>
        <v>2</v>
      </c>
      <c r="F15" s="9">
        <f>kt!E15</f>
        <v>6</v>
      </c>
      <c r="G15" s="9">
        <f>kt!F15</f>
        <v>23</v>
      </c>
      <c r="H15" s="9">
        <f>kt!G15</f>
        <v>35</v>
      </c>
      <c r="I15" s="9">
        <f>kt!H15</f>
        <v>17</v>
      </c>
      <c r="J15" s="66">
        <f>kt!I15</f>
        <v>-22</v>
      </c>
      <c r="L15" s="92" t="str">
        <f t="shared" si="1"/>
        <v>23:35</v>
      </c>
      <c r="M15" s="98">
        <f t="shared" si="0"/>
        <v>-12</v>
      </c>
    </row>
    <row r="16" spans="1:21">
      <c r="A16" s="35" t="s">
        <v>75</v>
      </c>
      <c r="B16" s="8" t="str">
        <f>kt!A16</f>
        <v>Olešnice</v>
      </c>
      <c r="C16" s="65">
        <f>kt!B16</f>
        <v>13</v>
      </c>
      <c r="D16" s="9">
        <f>kt!C16</f>
        <v>5</v>
      </c>
      <c r="E16" s="9">
        <f>kt!D16</f>
        <v>1</v>
      </c>
      <c r="F16" s="9">
        <f>kt!E16</f>
        <v>7</v>
      </c>
      <c r="G16" s="9">
        <f>kt!F16</f>
        <v>27</v>
      </c>
      <c r="H16" s="9">
        <f>kt!G16</f>
        <v>25</v>
      </c>
      <c r="I16" s="9">
        <f>kt!H16</f>
        <v>16</v>
      </c>
      <c r="J16" s="66">
        <f>kt!I16</f>
        <v>-23</v>
      </c>
      <c r="L16" s="92" t="str">
        <f t="shared" si="1"/>
        <v>27:25</v>
      </c>
      <c r="M16" s="98">
        <f t="shared" si="0"/>
        <v>2</v>
      </c>
    </row>
    <row r="17" spans="1:14">
      <c r="A17" s="35" t="s">
        <v>76</v>
      </c>
      <c r="B17" s="8" t="str">
        <f>kt!A17</f>
        <v>H.Stropnice</v>
      </c>
      <c r="C17" s="65">
        <f>kt!B17</f>
        <v>13</v>
      </c>
      <c r="D17" s="9">
        <f>kt!C17</f>
        <v>4</v>
      </c>
      <c r="E17" s="9">
        <f>kt!D17</f>
        <v>2</v>
      </c>
      <c r="F17" s="9">
        <f>kt!E17</f>
        <v>7</v>
      </c>
      <c r="G17" s="9">
        <f>kt!F17</f>
        <v>26</v>
      </c>
      <c r="H17" s="9">
        <f>kt!G17</f>
        <v>31</v>
      </c>
      <c r="I17" s="9">
        <f>kt!H17</f>
        <v>14</v>
      </c>
      <c r="J17" s="66">
        <f>kt!I17</f>
        <v>-25</v>
      </c>
      <c r="L17" s="92" t="str">
        <f t="shared" si="1"/>
        <v>26:31</v>
      </c>
      <c r="M17" s="98">
        <f t="shared" si="0"/>
        <v>-5</v>
      </c>
    </row>
    <row r="18" spans="1:14">
      <c r="A18" s="36" t="s">
        <v>77</v>
      </c>
      <c r="B18" s="19" t="str">
        <f>kt!A18</f>
        <v>Borovany</v>
      </c>
      <c r="C18" s="235">
        <f>kt!B18</f>
        <v>13</v>
      </c>
      <c r="D18" s="20">
        <f>kt!C18</f>
        <v>3</v>
      </c>
      <c r="E18" s="20">
        <f>kt!D18</f>
        <v>3</v>
      </c>
      <c r="F18" s="20">
        <f>kt!E18</f>
        <v>7</v>
      </c>
      <c r="G18" s="20">
        <f>kt!F18</f>
        <v>23</v>
      </c>
      <c r="H18" s="20">
        <f>kt!G18</f>
        <v>38</v>
      </c>
      <c r="I18" s="20">
        <f>kt!H18</f>
        <v>12</v>
      </c>
      <c r="J18" s="236">
        <f>kt!I18</f>
        <v>-27</v>
      </c>
      <c r="L18" s="92" t="str">
        <f t="shared" si="1"/>
        <v>23:38</v>
      </c>
      <c r="M18" s="98">
        <f t="shared" si="0"/>
        <v>-15</v>
      </c>
    </row>
    <row r="19" spans="1:14">
      <c r="A19" s="37"/>
      <c r="B19" s="18"/>
      <c r="C19" s="10"/>
      <c r="D19" s="10"/>
      <c r="E19" s="10"/>
      <c r="F19" s="10"/>
      <c r="G19" s="10"/>
      <c r="H19" s="10"/>
      <c r="I19" s="10"/>
      <c r="J19" s="10"/>
      <c r="L19" s="92"/>
    </row>
    <row r="20" spans="1:14">
      <c r="B20" s="18"/>
      <c r="C20" s="10"/>
      <c r="D20" s="10"/>
      <c r="E20" s="10"/>
      <c r="F20" s="10"/>
      <c r="G20" s="10"/>
      <c r="H20" s="10"/>
      <c r="I20" s="10"/>
      <c r="J20" s="10"/>
      <c r="L20" s="92"/>
    </row>
    <row r="21" spans="1:14">
      <c r="C21" s="10"/>
      <c r="D21" s="10"/>
      <c r="E21" s="10"/>
      <c r="F21" s="10"/>
      <c r="G21" s="10"/>
      <c r="H21" s="10"/>
      <c r="I21" s="10"/>
      <c r="J21" s="10"/>
      <c r="L21" s="92"/>
    </row>
    <row r="22" spans="1:14">
      <c r="A22" s="21"/>
      <c r="B22" s="38" t="s">
        <v>42</v>
      </c>
      <c r="C22" s="20"/>
      <c r="D22" s="20"/>
      <c r="E22" s="20"/>
      <c r="F22" s="20"/>
      <c r="G22" s="20"/>
      <c r="H22" s="20"/>
      <c r="I22" s="20"/>
      <c r="J22" s="20"/>
      <c r="L22" s="92"/>
    </row>
    <row r="23" spans="1:14" ht="13.8" thickBot="1">
      <c r="A23" s="34"/>
      <c r="B23" s="14" t="s">
        <v>37</v>
      </c>
      <c r="C23" s="15" t="s">
        <v>44</v>
      </c>
      <c r="D23" s="16" t="s">
        <v>45</v>
      </c>
      <c r="E23" s="16" t="s">
        <v>46</v>
      </c>
      <c r="F23" s="16" t="s">
        <v>47</v>
      </c>
      <c r="G23" s="16" t="s">
        <v>48</v>
      </c>
      <c r="H23" s="16" t="s">
        <v>49</v>
      </c>
      <c r="I23" s="16" t="s">
        <v>50</v>
      </c>
      <c r="J23" s="17" t="s">
        <v>51</v>
      </c>
      <c r="L23" s="92"/>
    </row>
    <row r="24" spans="1:14" ht="13.8" thickTop="1">
      <c r="A24" s="35" t="s">
        <v>64</v>
      </c>
      <c r="B24" s="8" t="str">
        <f>kt!A24</f>
        <v>N.Včelnice</v>
      </c>
      <c r="C24" s="22">
        <f>kt!B24</f>
        <v>13</v>
      </c>
      <c r="D24" s="23">
        <f>kt!C24</f>
        <v>10</v>
      </c>
      <c r="E24" s="23">
        <f>kt!D24</f>
        <v>2</v>
      </c>
      <c r="F24" s="23">
        <f>kt!E24</f>
        <v>1</v>
      </c>
      <c r="G24" s="23">
        <f>kt!F24</f>
        <v>38</v>
      </c>
      <c r="H24" s="23">
        <f>kt!G24</f>
        <v>15</v>
      </c>
      <c r="I24" s="23">
        <f>kt!H24</f>
        <v>32</v>
      </c>
      <c r="J24" s="24">
        <f>kt!I24</f>
        <v>32</v>
      </c>
      <c r="L24" s="92" t="str">
        <f>CONCATENATE(G24,":",H24)</f>
        <v>38:15</v>
      </c>
      <c r="M24" s="98">
        <f t="shared" ref="M24:M37" si="2">G24-H24</f>
        <v>23</v>
      </c>
    </row>
    <row r="25" spans="1:14">
      <c r="A25" s="35" t="s">
        <v>65</v>
      </c>
      <c r="B25" s="8" t="str">
        <f>kt!A25</f>
        <v>Lomnice n.L.</v>
      </c>
      <c r="C25" s="22">
        <f>kt!B25</f>
        <v>13</v>
      </c>
      <c r="D25" s="25">
        <f>kt!C25</f>
        <v>6</v>
      </c>
      <c r="E25" s="25">
        <f>kt!D25</f>
        <v>4</v>
      </c>
      <c r="F25" s="25">
        <f>kt!E25</f>
        <v>3</v>
      </c>
      <c r="G25" s="25">
        <f>kt!F25</f>
        <v>23</v>
      </c>
      <c r="H25" s="25">
        <f>kt!G25</f>
        <v>17</v>
      </c>
      <c r="I25" s="25">
        <f>kt!H25</f>
        <v>22</v>
      </c>
      <c r="J25" s="24">
        <f>kt!I25</f>
        <v>22</v>
      </c>
      <c r="L25" s="92" t="str">
        <f>CONCATENATE(G25,":",H25)</f>
        <v>23:17</v>
      </c>
      <c r="M25" s="98">
        <f>G25-H25</f>
        <v>6</v>
      </c>
      <c r="N25" s="344">
        <v>1</v>
      </c>
    </row>
    <row r="26" spans="1:14">
      <c r="A26" s="35" t="s">
        <v>66</v>
      </c>
      <c r="B26" s="8" t="str">
        <f>kt!A26</f>
        <v>N.Bystřice</v>
      </c>
      <c r="C26" s="22">
        <f>kt!B26</f>
        <v>13</v>
      </c>
      <c r="D26" s="25">
        <f>kt!C26</f>
        <v>6</v>
      </c>
      <c r="E26" s="25">
        <f>kt!D26</f>
        <v>3</v>
      </c>
      <c r="F26" s="25">
        <f>kt!E26</f>
        <v>4</v>
      </c>
      <c r="G26" s="25">
        <f>kt!F26</f>
        <v>22</v>
      </c>
      <c r="H26" s="25">
        <f>kt!G26</f>
        <v>20</v>
      </c>
      <c r="I26" s="25">
        <f>kt!H26</f>
        <v>21</v>
      </c>
      <c r="J26" s="24">
        <f>kt!I26</f>
        <v>21</v>
      </c>
      <c r="L26" s="92" t="str">
        <f>CONCATENATE(G26,":",H26)</f>
        <v>22:20</v>
      </c>
      <c r="M26" s="98">
        <f>G26-H26</f>
        <v>2</v>
      </c>
      <c r="N26" s="344">
        <v>2</v>
      </c>
    </row>
    <row r="27" spans="1:14">
      <c r="A27" s="35" t="s">
        <v>67</v>
      </c>
      <c r="B27" s="8" t="str">
        <f>kt!A27</f>
        <v>Olešnice</v>
      </c>
      <c r="C27" s="22">
        <f>kt!B27</f>
        <v>13</v>
      </c>
      <c r="D27" s="25">
        <f>kt!C27</f>
        <v>5</v>
      </c>
      <c r="E27" s="25">
        <f>kt!D27</f>
        <v>3</v>
      </c>
      <c r="F27" s="25">
        <f>kt!E27</f>
        <v>5</v>
      </c>
      <c r="G27" s="25">
        <f>kt!F27</f>
        <v>28</v>
      </c>
      <c r="H27" s="25">
        <f>kt!G27</f>
        <v>22</v>
      </c>
      <c r="I27" s="25">
        <f>kt!H27</f>
        <v>18</v>
      </c>
      <c r="J27" s="24">
        <f>kt!I27</f>
        <v>18</v>
      </c>
      <c r="L27" s="92" t="str">
        <f t="shared" ref="L27:L37" si="3">CONCATENATE(G27,":",H27)</f>
        <v>28:22</v>
      </c>
      <c r="M27" s="98">
        <f t="shared" si="2"/>
        <v>6</v>
      </c>
    </row>
    <row r="28" spans="1:14">
      <c r="A28" s="35" t="s">
        <v>68</v>
      </c>
      <c r="B28" s="8" t="str">
        <f>kt!A28</f>
        <v>Třebětice</v>
      </c>
      <c r="C28" s="22">
        <f>kt!B28</f>
        <v>13</v>
      </c>
      <c r="D28" s="25">
        <f>kt!C28</f>
        <v>5</v>
      </c>
      <c r="E28" s="25">
        <f>kt!D28</f>
        <v>2</v>
      </c>
      <c r="F28" s="25">
        <f>kt!E28</f>
        <v>6</v>
      </c>
      <c r="G28" s="25">
        <f>kt!F28</f>
        <v>23</v>
      </c>
      <c r="H28" s="25">
        <f>kt!G28</f>
        <v>29</v>
      </c>
      <c r="I28" s="25">
        <f>kt!H28</f>
        <v>17</v>
      </c>
      <c r="J28" s="24">
        <f>kt!I28</f>
        <v>17</v>
      </c>
      <c r="L28" s="92" t="str">
        <f t="shared" si="3"/>
        <v>23:29</v>
      </c>
      <c r="M28" s="98">
        <f t="shared" si="2"/>
        <v>-6</v>
      </c>
    </row>
    <row r="29" spans="1:14">
      <c r="A29" s="35" t="s">
        <v>69</v>
      </c>
      <c r="B29" s="8" t="str">
        <f>kt!A29</f>
        <v>Lišov</v>
      </c>
      <c r="C29" s="22">
        <f>kt!B29</f>
        <v>13</v>
      </c>
      <c r="D29" s="25">
        <f>kt!C29</f>
        <v>3</v>
      </c>
      <c r="E29" s="25">
        <f>kt!D29</f>
        <v>4</v>
      </c>
      <c r="F29" s="25">
        <f>kt!E29</f>
        <v>6</v>
      </c>
      <c r="G29" s="25">
        <f>kt!F29</f>
        <v>33</v>
      </c>
      <c r="H29" s="25">
        <f>kt!G29</f>
        <v>34</v>
      </c>
      <c r="I29" s="25">
        <f>kt!H29</f>
        <v>13</v>
      </c>
      <c r="J29" s="24">
        <f>kt!I29</f>
        <v>13</v>
      </c>
      <c r="L29" s="92" t="str">
        <f t="shared" si="3"/>
        <v>33:34</v>
      </c>
      <c r="M29" s="98">
        <f t="shared" si="2"/>
        <v>-1</v>
      </c>
    </row>
    <row r="30" spans="1:14">
      <c r="A30" s="35" t="s">
        <v>70</v>
      </c>
      <c r="B30" s="8" t="str">
        <f>kt!A30</f>
        <v>Břilice</v>
      </c>
      <c r="C30" s="22">
        <f>kt!B30</f>
        <v>13</v>
      </c>
      <c r="D30" s="25">
        <f>kt!C30</f>
        <v>3</v>
      </c>
      <c r="E30" s="25">
        <f>kt!D30</f>
        <v>1</v>
      </c>
      <c r="F30" s="25">
        <f>kt!E30</f>
        <v>9</v>
      </c>
      <c r="G30" s="25">
        <f>kt!F30</f>
        <v>18</v>
      </c>
      <c r="H30" s="25">
        <f>kt!G30</f>
        <v>30</v>
      </c>
      <c r="I30" s="25">
        <f>kt!H30</f>
        <v>10</v>
      </c>
      <c r="J30" s="24">
        <f>kt!I30</f>
        <v>10</v>
      </c>
      <c r="L30" s="92" t="str">
        <f t="shared" si="3"/>
        <v>18:30</v>
      </c>
      <c r="M30" s="98">
        <f t="shared" si="2"/>
        <v>-12</v>
      </c>
    </row>
    <row r="31" spans="1:14">
      <c r="A31" s="35" t="s">
        <v>71</v>
      </c>
      <c r="B31" s="8" t="str">
        <f>kt!A31</f>
        <v>K.Řečice</v>
      </c>
      <c r="C31" s="22">
        <f>kt!B31</f>
        <v>13</v>
      </c>
      <c r="D31" s="25">
        <f>kt!C31</f>
        <v>2</v>
      </c>
      <c r="E31" s="25">
        <f>kt!D31</f>
        <v>4</v>
      </c>
      <c r="F31" s="25">
        <f>kt!E31</f>
        <v>7</v>
      </c>
      <c r="G31" s="25">
        <f>kt!F31</f>
        <v>14</v>
      </c>
      <c r="H31" s="25">
        <f>kt!G31</f>
        <v>32</v>
      </c>
      <c r="I31" s="25">
        <f>kt!H31</f>
        <v>10</v>
      </c>
      <c r="J31" s="24">
        <f>kt!I31</f>
        <v>10</v>
      </c>
      <c r="L31" s="92" t="str">
        <f>CONCATENATE(G31,":",H31)</f>
        <v>14:32</v>
      </c>
      <c r="M31" s="98">
        <f>G31-H31</f>
        <v>-18</v>
      </c>
      <c r="N31" s="344">
        <v>1</v>
      </c>
    </row>
    <row r="32" spans="1:14">
      <c r="A32" s="35" t="s">
        <v>72</v>
      </c>
      <c r="B32" s="8" t="str">
        <f>kt!A33</f>
        <v>Borovany</v>
      </c>
      <c r="C32" s="22">
        <f>kt!B33</f>
        <v>13</v>
      </c>
      <c r="D32" s="25">
        <f>kt!C33</f>
        <v>3</v>
      </c>
      <c r="E32" s="25">
        <f>kt!D33</f>
        <v>0</v>
      </c>
      <c r="F32" s="25">
        <f>kt!E33</f>
        <v>10</v>
      </c>
      <c r="G32" s="25">
        <f>kt!F33</f>
        <v>15</v>
      </c>
      <c r="H32" s="25">
        <f>kt!G33</f>
        <v>68</v>
      </c>
      <c r="I32" s="25">
        <f>kt!H33</f>
        <v>9</v>
      </c>
      <c r="J32" s="24">
        <f>kt!I33</f>
        <v>9</v>
      </c>
      <c r="L32" s="92" t="str">
        <f>CONCATENATE(G32,":",H32)</f>
        <v>15:68</v>
      </c>
      <c r="M32" s="98">
        <f>G32-H32</f>
        <v>-53</v>
      </c>
      <c r="N32" s="344">
        <v>2</v>
      </c>
    </row>
    <row r="33" spans="1:14">
      <c r="A33" s="35" t="s">
        <v>73</v>
      </c>
      <c r="B33" s="8" t="str">
        <f>kt!A32</f>
        <v>Suchdol n.L.</v>
      </c>
      <c r="C33" s="22">
        <f>kt!B32</f>
        <v>13</v>
      </c>
      <c r="D33" s="25">
        <f>kt!C32</f>
        <v>2</v>
      </c>
      <c r="E33" s="25">
        <f>kt!D32</f>
        <v>4</v>
      </c>
      <c r="F33" s="25">
        <f>kt!E32</f>
        <v>7</v>
      </c>
      <c r="G33" s="25">
        <f>kt!F32</f>
        <v>13</v>
      </c>
      <c r="H33" s="25">
        <f>kt!G32</f>
        <v>23</v>
      </c>
      <c r="I33" s="25">
        <f>kt!H32</f>
        <v>10</v>
      </c>
      <c r="J33" s="24">
        <f>kt!I32</f>
        <v>10</v>
      </c>
      <c r="L33" s="92" t="str">
        <f>CONCATENATE(G33,":",H33)</f>
        <v>13:23</v>
      </c>
      <c r="M33" s="98">
        <f>G33-H33</f>
        <v>-10</v>
      </c>
      <c r="N33" s="344">
        <v>3</v>
      </c>
    </row>
    <row r="34" spans="1:14">
      <c r="A34" s="35" t="s">
        <v>74</v>
      </c>
      <c r="B34" s="8" t="str">
        <f>kt!A34</f>
        <v>D.Bukovsko</v>
      </c>
      <c r="C34" s="22">
        <f>kt!B34</f>
        <v>13</v>
      </c>
      <c r="D34" s="23">
        <f>kt!C34</f>
        <v>2</v>
      </c>
      <c r="E34" s="23">
        <f>kt!D34</f>
        <v>3</v>
      </c>
      <c r="F34" s="23">
        <f>kt!E34</f>
        <v>8</v>
      </c>
      <c r="G34" s="23">
        <f>kt!F34</f>
        <v>14</v>
      </c>
      <c r="H34" s="23">
        <f>kt!G34</f>
        <v>32</v>
      </c>
      <c r="I34" s="23">
        <f>kt!H34</f>
        <v>9</v>
      </c>
      <c r="J34" s="24">
        <f>kt!I34</f>
        <v>9</v>
      </c>
      <c r="L34" s="92" t="str">
        <f>CONCATENATE(G34,":",H34)</f>
        <v>14:32</v>
      </c>
      <c r="M34" s="98">
        <f>G34-H34</f>
        <v>-18</v>
      </c>
      <c r="N34" s="344">
        <v>4</v>
      </c>
    </row>
    <row r="35" spans="1:14">
      <c r="A35" s="35" t="s">
        <v>75</v>
      </c>
      <c r="B35" s="8" t="str">
        <f>kt!A35</f>
        <v>Chlum u Tř.</v>
      </c>
      <c r="C35" s="22">
        <f>kt!B35</f>
        <v>13</v>
      </c>
      <c r="D35" s="25">
        <f>kt!C35</f>
        <v>2</v>
      </c>
      <c r="E35" s="25">
        <f>kt!D35</f>
        <v>1</v>
      </c>
      <c r="F35" s="25">
        <f>kt!E35</f>
        <v>10</v>
      </c>
      <c r="G35" s="25">
        <f>kt!F35</f>
        <v>14</v>
      </c>
      <c r="H35" s="25">
        <f>kt!G35</f>
        <v>53</v>
      </c>
      <c r="I35" s="25">
        <f>kt!H35</f>
        <v>7</v>
      </c>
      <c r="J35" s="24">
        <f>kt!I35</f>
        <v>7</v>
      </c>
      <c r="L35" s="92" t="str">
        <f>CONCATENATE(G35,":",H35)</f>
        <v>14:53</v>
      </c>
      <c r="M35" s="98">
        <f>G35-H35</f>
        <v>-39</v>
      </c>
      <c r="N35" s="344">
        <v>5</v>
      </c>
    </row>
    <row r="36" spans="1:14">
      <c r="A36" s="35" t="s">
        <v>76</v>
      </c>
      <c r="B36" s="8" t="str">
        <f>kt!A36</f>
        <v>Č.Velenice</v>
      </c>
      <c r="C36" s="22">
        <f>kt!B36</f>
        <v>13</v>
      </c>
      <c r="D36" s="23">
        <f>kt!C36</f>
        <v>1</v>
      </c>
      <c r="E36" s="23">
        <f>kt!D36</f>
        <v>1</v>
      </c>
      <c r="F36" s="23">
        <f>kt!E36</f>
        <v>11</v>
      </c>
      <c r="G36" s="23">
        <f>kt!F36</f>
        <v>18</v>
      </c>
      <c r="H36" s="23">
        <f>kt!G36</f>
        <v>49</v>
      </c>
      <c r="I36" s="23">
        <f>kt!H36</f>
        <v>4</v>
      </c>
      <c r="J36" s="24">
        <f>kt!I36</f>
        <v>4</v>
      </c>
      <c r="L36" s="92" t="str">
        <f t="shared" si="3"/>
        <v>18:49</v>
      </c>
      <c r="M36" s="98">
        <f t="shared" si="2"/>
        <v>-31</v>
      </c>
    </row>
    <row r="37" spans="1:14">
      <c r="A37" s="36" t="s">
        <v>77</v>
      </c>
      <c r="B37" s="39" t="str">
        <f>kt!A37</f>
        <v>H.Stropnice</v>
      </c>
      <c r="C37" s="26">
        <f>kt!B37</f>
        <v>13</v>
      </c>
      <c r="D37" s="27">
        <f>kt!C37</f>
        <v>0</v>
      </c>
      <c r="E37" s="27">
        <f>kt!D37</f>
        <v>2</v>
      </c>
      <c r="F37" s="27">
        <f>kt!E37</f>
        <v>11</v>
      </c>
      <c r="G37" s="27">
        <f>kt!F37</f>
        <v>15</v>
      </c>
      <c r="H37" s="27">
        <f>kt!G37</f>
        <v>54</v>
      </c>
      <c r="I37" s="27">
        <f>kt!H37</f>
        <v>2</v>
      </c>
      <c r="J37" s="28">
        <f>kt!I37</f>
        <v>2</v>
      </c>
      <c r="L37" s="92" t="str">
        <f t="shared" si="3"/>
        <v>15:54</v>
      </c>
      <c r="M37" s="98">
        <f t="shared" si="2"/>
        <v>-39</v>
      </c>
    </row>
    <row r="38" spans="1:14">
      <c r="A38" s="18"/>
      <c r="B38" s="18"/>
      <c r="C38" s="10"/>
      <c r="J38" s="10"/>
      <c r="K38" s="18"/>
      <c r="L38" s="123"/>
    </row>
    <row r="39" spans="1:14">
      <c r="B39" s="18"/>
      <c r="C39" s="10"/>
      <c r="D39" s="10"/>
      <c r="E39" s="10"/>
      <c r="F39" s="10"/>
      <c r="G39" s="10"/>
      <c r="H39" s="10"/>
      <c r="I39" s="10"/>
      <c r="J39" s="10"/>
      <c r="L39" s="123"/>
    </row>
    <row r="40" spans="1:14">
      <c r="B40" s="18"/>
      <c r="C40" s="10"/>
      <c r="D40" s="10"/>
      <c r="E40" s="10"/>
      <c r="F40" s="10"/>
      <c r="G40" s="10"/>
      <c r="H40" s="10"/>
      <c r="I40" s="10"/>
      <c r="J40" s="10"/>
      <c r="L40" s="123"/>
    </row>
    <row r="41" spans="1:14">
      <c r="A41" s="21"/>
      <c r="B41" s="13" t="s">
        <v>43</v>
      </c>
      <c r="L41" s="123"/>
    </row>
    <row r="42" spans="1:14" ht="13.8" thickBot="1">
      <c r="A42" s="42"/>
      <c r="B42" s="45" t="s">
        <v>78</v>
      </c>
      <c r="C42" s="11" t="s">
        <v>44</v>
      </c>
      <c r="D42" s="11" t="s">
        <v>45</v>
      </c>
      <c r="E42" s="11" t="s">
        <v>46</v>
      </c>
      <c r="F42" s="11" t="s">
        <v>47</v>
      </c>
      <c r="G42" s="11" t="s">
        <v>48</v>
      </c>
      <c r="H42" s="11" t="s">
        <v>49</v>
      </c>
      <c r="I42" s="11" t="s">
        <v>50</v>
      </c>
      <c r="J42" s="12" t="s">
        <v>51</v>
      </c>
      <c r="L42" s="123"/>
    </row>
    <row r="43" spans="1:14" ht="13.8" thickTop="1">
      <c r="A43" s="43" t="s">
        <v>64</v>
      </c>
      <c r="B43" s="40" t="str">
        <f>kt!A43</f>
        <v>N.Včelnice</v>
      </c>
      <c r="C43" s="25">
        <f>kt!B43</f>
        <v>26</v>
      </c>
      <c r="D43" s="25">
        <f>kt!C43</f>
        <v>20</v>
      </c>
      <c r="E43" s="25">
        <f>kt!D43</f>
        <v>5</v>
      </c>
      <c r="F43" s="25">
        <f>kt!E43</f>
        <v>1</v>
      </c>
      <c r="G43" s="25">
        <f>kt!F43</f>
        <v>95</v>
      </c>
      <c r="H43" s="25">
        <f>kt!G43</f>
        <v>28</v>
      </c>
      <c r="I43" s="25">
        <f>kt!H43</f>
        <v>65</v>
      </c>
      <c r="J43" s="29">
        <f>kt!I43</f>
        <v>26</v>
      </c>
      <c r="L43" s="92" t="str">
        <f>CONCATENATE(G43,":",H43)</f>
        <v>95:28</v>
      </c>
      <c r="M43" s="98">
        <f t="shared" ref="M43:M56" si="4">G43-H43</f>
        <v>67</v>
      </c>
    </row>
    <row r="44" spans="1:14">
      <c r="A44" s="43" t="s">
        <v>65</v>
      </c>
      <c r="B44" s="40" t="str">
        <f>kt!A44</f>
        <v>N.Bystřice</v>
      </c>
      <c r="C44" s="23">
        <f>kt!B44</f>
        <v>26</v>
      </c>
      <c r="D44" s="23">
        <f>kt!C44</f>
        <v>16</v>
      </c>
      <c r="E44" s="23">
        <f>kt!D44</f>
        <v>4</v>
      </c>
      <c r="F44" s="23">
        <f>kt!E44</f>
        <v>6</v>
      </c>
      <c r="G44" s="23">
        <f>kt!F44</f>
        <v>66</v>
      </c>
      <c r="H44" s="23">
        <f>kt!G44</f>
        <v>43</v>
      </c>
      <c r="I44" s="23">
        <f>kt!H44</f>
        <v>52</v>
      </c>
      <c r="J44" s="30">
        <f>kt!I44</f>
        <v>13</v>
      </c>
      <c r="L44" s="92" t="str">
        <f t="shared" ref="L44:L56" si="5">CONCATENATE(G44,":",H44)</f>
        <v>66:43</v>
      </c>
      <c r="M44" s="98">
        <f t="shared" si="4"/>
        <v>23</v>
      </c>
    </row>
    <row r="45" spans="1:14">
      <c r="A45" s="43" t="s">
        <v>66</v>
      </c>
      <c r="B45" s="40" t="str">
        <f>kt!A45</f>
        <v>Lomnice n.L.</v>
      </c>
      <c r="C45" s="25">
        <f>kt!B45</f>
        <v>26</v>
      </c>
      <c r="D45" s="25">
        <f>kt!C45</f>
        <v>14</v>
      </c>
      <c r="E45" s="25">
        <f>kt!D45</f>
        <v>7</v>
      </c>
      <c r="F45" s="25">
        <f>kt!E45</f>
        <v>5</v>
      </c>
      <c r="G45" s="25">
        <f>kt!F45</f>
        <v>55</v>
      </c>
      <c r="H45" s="25">
        <f>kt!G45</f>
        <v>31</v>
      </c>
      <c r="I45" s="25">
        <f>kt!H45</f>
        <v>49</v>
      </c>
      <c r="J45" s="30">
        <f>kt!I45</f>
        <v>10</v>
      </c>
      <c r="L45" s="92" t="str">
        <f t="shared" si="5"/>
        <v>55:31</v>
      </c>
      <c r="M45" s="98">
        <f t="shared" si="4"/>
        <v>24</v>
      </c>
    </row>
    <row r="46" spans="1:14">
      <c r="A46" s="43" t="s">
        <v>67</v>
      </c>
      <c r="B46" s="40" t="str">
        <f>kt!A46</f>
        <v>Lišov</v>
      </c>
      <c r="C46" s="25">
        <f>kt!B46</f>
        <v>26</v>
      </c>
      <c r="D46" s="25">
        <f>kt!C46</f>
        <v>13</v>
      </c>
      <c r="E46" s="25">
        <f>kt!D46</f>
        <v>5</v>
      </c>
      <c r="F46" s="25">
        <f>kt!E46</f>
        <v>8</v>
      </c>
      <c r="G46" s="25">
        <f>kt!F46</f>
        <v>80</v>
      </c>
      <c r="H46" s="25">
        <f>kt!G46</f>
        <v>48</v>
      </c>
      <c r="I46" s="25">
        <f>kt!H46</f>
        <v>44</v>
      </c>
      <c r="J46" s="30">
        <f>kt!I46</f>
        <v>5</v>
      </c>
      <c r="L46" s="92" t="str">
        <f>CONCATENATE(G46,":",H46)</f>
        <v>80:48</v>
      </c>
      <c r="M46" s="98">
        <f>G46-H46</f>
        <v>32</v>
      </c>
      <c r="N46" s="344">
        <v>1</v>
      </c>
    </row>
    <row r="47" spans="1:14">
      <c r="A47" s="43" t="s">
        <v>68</v>
      </c>
      <c r="B47" s="40" t="str">
        <f>kt!A48</f>
        <v>Třebětice</v>
      </c>
      <c r="C47" s="25">
        <f>kt!B48</f>
        <v>26</v>
      </c>
      <c r="D47" s="25">
        <f>kt!C48</f>
        <v>13</v>
      </c>
      <c r="E47" s="25">
        <f>kt!D48</f>
        <v>4</v>
      </c>
      <c r="F47" s="25">
        <f>kt!E48</f>
        <v>9</v>
      </c>
      <c r="G47" s="25">
        <f>kt!F48</f>
        <v>68</v>
      </c>
      <c r="H47" s="25">
        <f>kt!G48</f>
        <v>45</v>
      </c>
      <c r="I47" s="25">
        <f>kt!H48</f>
        <v>43</v>
      </c>
      <c r="J47" s="30">
        <f>kt!I48</f>
        <v>4</v>
      </c>
      <c r="L47" s="92" t="str">
        <f>CONCATENATE(G47,":",H47)</f>
        <v>68:45</v>
      </c>
      <c r="M47" s="98">
        <f>G47-H47</f>
        <v>23</v>
      </c>
      <c r="N47" s="344">
        <v>2</v>
      </c>
    </row>
    <row r="48" spans="1:14">
      <c r="A48" s="43" t="s">
        <v>69</v>
      </c>
      <c r="B48" s="40" t="str">
        <f>kt!A47</f>
        <v>Suchdol n.L.</v>
      </c>
      <c r="C48" s="25">
        <f>kt!B47</f>
        <v>26</v>
      </c>
      <c r="D48" s="25">
        <f>kt!C47</f>
        <v>10</v>
      </c>
      <c r="E48" s="25">
        <f>kt!D47</f>
        <v>7</v>
      </c>
      <c r="F48" s="25">
        <f>kt!E47</f>
        <v>9</v>
      </c>
      <c r="G48" s="25">
        <f>kt!F47</f>
        <v>41</v>
      </c>
      <c r="H48" s="25">
        <f>kt!G47</f>
        <v>34</v>
      </c>
      <c r="I48" s="25">
        <f>kt!H47</f>
        <v>37</v>
      </c>
      <c r="J48" s="30">
        <f>kt!I47</f>
        <v>-2</v>
      </c>
      <c r="L48" s="92" t="str">
        <f>CONCATENATE(G48,":",H48)</f>
        <v>41:34</v>
      </c>
      <c r="M48" s="98">
        <f>G48-H48</f>
        <v>7</v>
      </c>
    </row>
    <row r="49" spans="1:13">
      <c r="A49" s="43" t="s">
        <v>70</v>
      </c>
      <c r="B49" s="40" t="str">
        <f>kt!A49</f>
        <v>D.Bukovsko</v>
      </c>
      <c r="C49" s="25">
        <f>kt!B49</f>
        <v>26</v>
      </c>
      <c r="D49" s="25">
        <f>kt!C49</f>
        <v>11</v>
      </c>
      <c r="E49" s="25">
        <f>kt!D49</f>
        <v>5</v>
      </c>
      <c r="F49" s="25">
        <f>kt!E49</f>
        <v>10</v>
      </c>
      <c r="G49" s="25">
        <f>kt!F49</f>
        <v>48</v>
      </c>
      <c r="H49" s="25">
        <f>kt!G49</f>
        <v>46</v>
      </c>
      <c r="I49" s="25">
        <f>kt!H49</f>
        <v>38</v>
      </c>
      <c r="J49" s="30">
        <f>kt!I49</f>
        <v>-1</v>
      </c>
      <c r="L49" s="92" t="str">
        <f>CONCATENATE(G49,":",H49)</f>
        <v>48:46</v>
      </c>
      <c r="M49" s="98">
        <f>G49-H49</f>
        <v>2</v>
      </c>
    </row>
    <row r="50" spans="1:13">
      <c r="A50" s="43" t="s">
        <v>71</v>
      </c>
      <c r="B50" s="40" t="str">
        <f>kt!A50</f>
        <v>K.Řečice</v>
      </c>
      <c r="C50" s="25">
        <f>kt!B50</f>
        <v>26</v>
      </c>
      <c r="D50" s="25">
        <f>kt!C50</f>
        <v>10</v>
      </c>
      <c r="E50" s="25">
        <f>kt!D50</f>
        <v>7</v>
      </c>
      <c r="F50" s="25">
        <f>kt!E50</f>
        <v>9</v>
      </c>
      <c r="G50" s="25">
        <f>kt!F50</f>
        <v>48</v>
      </c>
      <c r="H50" s="25">
        <f>kt!G50</f>
        <v>45</v>
      </c>
      <c r="I50" s="25">
        <f>kt!H50</f>
        <v>37</v>
      </c>
      <c r="J50" s="30">
        <f>kt!I50</f>
        <v>-2</v>
      </c>
      <c r="L50" s="92" t="str">
        <f t="shared" si="5"/>
        <v>48:45</v>
      </c>
      <c r="M50" s="98">
        <f t="shared" si="4"/>
        <v>3</v>
      </c>
    </row>
    <row r="51" spans="1:13">
      <c r="A51" s="43" t="s">
        <v>72</v>
      </c>
      <c r="B51" s="40" t="str">
        <f>kt!A54</f>
        <v>Olešnice</v>
      </c>
      <c r="C51" s="25">
        <f>kt!B54</f>
        <v>26</v>
      </c>
      <c r="D51" s="25">
        <f>kt!C54</f>
        <v>10</v>
      </c>
      <c r="E51" s="25">
        <f>kt!D54</f>
        <v>4</v>
      </c>
      <c r="F51" s="25">
        <f>kt!E54</f>
        <v>12</v>
      </c>
      <c r="G51" s="25">
        <f>kt!F54</f>
        <v>55</v>
      </c>
      <c r="H51" s="25">
        <f>kt!G54</f>
        <v>47</v>
      </c>
      <c r="I51" s="25">
        <f>kt!H54</f>
        <v>34</v>
      </c>
      <c r="J51" s="30">
        <f>kt!I54</f>
        <v>-5</v>
      </c>
      <c r="L51" s="92" t="str">
        <f t="shared" si="5"/>
        <v>55:47</v>
      </c>
      <c r="M51" s="98">
        <f t="shared" si="4"/>
        <v>8</v>
      </c>
    </row>
    <row r="52" spans="1:13">
      <c r="A52" s="43" t="s">
        <v>73</v>
      </c>
      <c r="B52" s="40" t="str">
        <f>kt!A51</f>
        <v>Břilice</v>
      </c>
      <c r="C52" s="25">
        <f>kt!B51</f>
        <v>26</v>
      </c>
      <c r="D52" s="25">
        <f>kt!C51</f>
        <v>8</v>
      </c>
      <c r="E52" s="25">
        <f>kt!D51</f>
        <v>6</v>
      </c>
      <c r="F52" s="25">
        <f>kt!E51</f>
        <v>12</v>
      </c>
      <c r="G52" s="25">
        <f>kt!F51</f>
        <v>55</v>
      </c>
      <c r="H52" s="25">
        <f>kt!G51</f>
        <v>50</v>
      </c>
      <c r="I52" s="25">
        <f>kt!H51</f>
        <v>30</v>
      </c>
      <c r="J52" s="30">
        <f>kt!I51</f>
        <v>-9</v>
      </c>
      <c r="L52" s="92" t="str">
        <f t="shared" si="5"/>
        <v>55:50</v>
      </c>
      <c r="M52" s="98">
        <f t="shared" si="4"/>
        <v>5</v>
      </c>
    </row>
    <row r="53" spans="1:13">
      <c r="A53" s="43" t="s">
        <v>74</v>
      </c>
      <c r="B53" s="40" t="str">
        <f>kt!A53</f>
        <v>Chlum u Tř.</v>
      </c>
      <c r="C53" s="23">
        <f>kt!B53</f>
        <v>26</v>
      </c>
      <c r="D53" s="23">
        <f>kt!C53</f>
        <v>7</v>
      </c>
      <c r="E53" s="23">
        <f>kt!D53</f>
        <v>3</v>
      </c>
      <c r="F53" s="23">
        <f>kt!E53</f>
        <v>16</v>
      </c>
      <c r="G53" s="23">
        <f>kt!F53</f>
        <v>37</v>
      </c>
      <c r="H53" s="23">
        <f>kt!G53</f>
        <v>88</v>
      </c>
      <c r="I53" s="23">
        <f>kt!H53</f>
        <v>24</v>
      </c>
      <c r="J53" s="30">
        <f>kt!I53</f>
        <v>-15</v>
      </c>
      <c r="L53" s="92" t="str">
        <f t="shared" si="5"/>
        <v>37:88</v>
      </c>
      <c r="M53" s="98">
        <f t="shared" si="4"/>
        <v>-51</v>
      </c>
    </row>
    <row r="54" spans="1:13">
      <c r="A54" s="43" t="s">
        <v>75</v>
      </c>
      <c r="B54" s="40" t="str">
        <f>kt!A52</f>
        <v>Č.Velenice</v>
      </c>
      <c r="C54" s="25">
        <f>kt!B52</f>
        <v>26</v>
      </c>
      <c r="D54" s="25">
        <f>kt!C52</f>
        <v>6</v>
      </c>
      <c r="E54" s="25">
        <f>kt!D52</f>
        <v>4</v>
      </c>
      <c r="F54" s="25">
        <f>kt!E52</f>
        <v>16</v>
      </c>
      <c r="G54" s="25">
        <f>kt!F52</f>
        <v>39</v>
      </c>
      <c r="H54" s="25">
        <f>kt!G52</f>
        <v>70</v>
      </c>
      <c r="I54" s="25">
        <f>kt!H52</f>
        <v>22</v>
      </c>
      <c r="J54" s="30">
        <f>kt!I52</f>
        <v>-17</v>
      </c>
      <c r="L54" s="92" t="str">
        <f t="shared" si="5"/>
        <v>39:70</v>
      </c>
      <c r="M54" s="98">
        <f t="shared" si="4"/>
        <v>-31</v>
      </c>
    </row>
    <row r="55" spans="1:13">
      <c r="A55" s="43" t="s">
        <v>76</v>
      </c>
      <c r="B55" s="40" t="str">
        <f>kt!A56</f>
        <v>Borovany</v>
      </c>
      <c r="C55" s="23">
        <f>kt!B56</f>
        <v>26</v>
      </c>
      <c r="D55" s="23">
        <f>kt!C56</f>
        <v>6</v>
      </c>
      <c r="E55" s="23">
        <f>kt!D56</f>
        <v>3</v>
      </c>
      <c r="F55" s="23">
        <f>kt!E56</f>
        <v>17</v>
      </c>
      <c r="G55" s="23">
        <f>kt!F56</f>
        <v>38</v>
      </c>
      <c r="H55" s="23">
        <f>kt!G56</f>
        <v>106</v>
      </c>
      <c r="I55" s="23">
        <f>kt!H56</f>
        <v>21</v>
      </c>
      <c r="J55" s="30">
        <f>kt!I56</f>
        <v>-18</v>
      </c>
      <c r="L55" s="92" t="str">
        <f t="shared" si="5"/>
        <v>38:106</v>
      </c>
      <c r="M55" s="98">
        <f t="shared" si="4"/>
        <v>-68</v>
      </c>
    </row>
    <row r="56" spans="1:13">
      <c r="A56" s="44" t="s">
        <v>77</v>
      </c>
      <c r="B56" s="41" t="str">
        <f>kt!A55</f>
        <v>H.Stropnice</v>
      </c>
      <c r="C56" s="27">
        <f>kt!B55</f>
        <v>26</v>
      </c>
      <c r="D56" s="27">
        <f>kt!C55</f>
        <v>4</v>
      </c>
      <c r="E56" s="27">
        <f>kt!D55</f>
        <v>4</v>
      </c>
      <c r="F56" s="27">
        <f>kt!E55</f>
        <v>18</v>
      </c>
      <c r="G56" s="27">
        <f>kt!F55</f>
        <v>41</v>
      </c>
      <c r="H56" s="27">
        <f>kt!G55</f>
        <v>85</v>
      </c>
      <c r="I56" s="27">
        <f>kt!H55</f>
        <v>16</v>
      </c>
      <c r="J56" s="31">
        <f>kt!I55</f>
        <v>-23</v>
      </c>
      <c r="L56" s="92" t="str">
        <f t="shared" si="5"/>
        <v>41:85</v>
      </c>
      <c r="M56" s="98">
        <f t="shared" si="4"/>
        <v>-44</v>
      </c>
    </row>
    <row r="57" spans="1:13" s="123" customFormat="1">
      <c r="A57" s="166" t="s">
        <v>63</v>
      </c>
      <c r="B57" s="166"/>
      <c r="C57" s="169"/>
      <c r="D57" s="168" t="s">
        <v>253</v>
      </c>
      <c r="E57" s="169"/>
      <c r="F57" s="169"/>
      <c r="G57" s="169"/>
      <c r="H57" s="169"/>
      <c r="I57" s="169"/>
      <c r="J57" s="169"/>
      <c r="M57" s="167"/>
    </row>
    <row r="58" spans="1:13" s="123" customFormat="1" ht="13.8" thickBot="1">
      <c r="A58" s="188" t="s">
        <v>41</v>
      </c>
      <c r="B58" s="175"/>
      <c r="C58" s="169"/>
      <c r="D58" s="169"/>
      <c r="E58" s="169"/>
      <c r="F58" s="169"/>
      <c r="G58" s="169"/>
      <c r="H58" s="169"/>
      <c r="I58" s="169"/>
      <c r="J58" s="169"/>
      <c r="M58" s="167"/>
    </row>
    <row r="59" spans="1:13" s="123" customFormat="1" ht="13.8" thickBot="1">
      <c r="A59" s="189"/>
      <c r="B59" s="190" t="s">
        <v>34</v>
      </c>
      <c r="C59" s="191" t="s">
        <v>44</v>
      </c>
      <c r="D59" s="192" t="s">
        <v>45</v>
      </c>
      <c r="E59" s="192" t="s">
        <v>46</v>
      </c>
      <c r="F59" s="192" t="s">
        <v>47</v>
      </c>
      <c r="G59" s="192" t="s">
        <v>48</v>
      </c>
      <c r="H59" s="192" t="s">
        <v>49</v>
      </c>
      <c r="I59" s="192" t="s">
        <v>50</v>
      </c>
      <c r="J59" s="193" t="s">
        <v>51</v>
      </c>
      <c r="L59" s="201" t="s">
        <v>81</v>
      </c>
      <c r="M59" s="167"/>
    </row>
    <row r="60" spans="1:13" s="123" customFormat="1" ht="13.8" thickTop="1">
      <c r="A60" s="194" t="s">
        <v>64</v>
      </c>
      <c r="B60" s="170" t="str">
        <f>TPo!A5</f>
        <v>Lišov</v>
      </c>
      <c r="C60" s="172">
        <f>TPo!B5</f>
        <v>7</v>
      </c>
      <c r="D60" s="173">
        <f>TPo!C5</f>
        <v>6</v>
      </c>
      <c r="E60" s="173">
        <f>TPo!D5</f>
        <v>0</v>
      </c>
      <c r="F60" s="173">
        <f>TPo!E5</f>
        <v>1</v>
      </c>
      <c r="G60" s="173">
        <f>TPo!F5</f>
        <v>25</v>
      </c>
      <c r="H60" s="173">
        <f>TPo!G5</f>
        <v>4</v>
      </c>
      <c r="I60" s="173">
        <f>TPo!H5</f>
        <v>18</v>
      </c>
      <c r="J60" s="195">
        <f>TPo!I5</f>
        <v>-3</v>
      </c>
      <c r="L60" s="202" t="str">
        <f>CONCATENATE(G60,":",H60)</f>
        <v>25:4</v>
      </c>
      <c r="M60" s="98">
        <f>G60-H60</f>
        <v>21</v>
      </c>
    </row>
    <row r="61" spans="1:13" s="123" customFormat="1">
      <c r="A61" s="194" t="s">
        <v>65</v>
      </c>
      <c r="B61" s="170" t="str">
        <f>TPo!A6</f>
        <v>Suchdol n.L.</v>
      </c>
      <c r="C61" s="172">
        <f>TPo!B6</f>
        <v>6</v>
      </c>
      <c r="D61" s="173">
        <f>TPo!C6</f>
        <v>5</v>
      </c>
      <c r="E61" s="173">
        <f>TPo!D6</f>
        <v>1</v>
      </c>
      <c r="F61" s="173">
        <f>TPo!E6</f>
        <v>0</v>
      </c>
      <c r="G61" s="173">
        <f>TPo!F6</f>
        <v>16</v>
      </c>
      <c r="H61" s="173">
        <f>TPo!G6</f>
        <v>5</v>
      </c>
      <c r="I61" s="173">
        <f>TPo!H6</f>
        <v>16</v>
      </c>
      <c r="J61" s="195">
        <f>TPo!I6</f>
        <v>-2</v>
      </c>
      <c r="L61" s="202" t="str">
        <f t="shared" ref="L61:L73" si="6">CONCATENATE(G61,":",H61)</f>
        <v>16:5</v>
      </c>
      <c r="M61" s="98">
        <f t="shared" ref="M61:M73" si="7">G61-H61</f>
        <v>11</v>
      </c>
    </row>
    <row r="62" spans="1:13" s="123" customFormat="1">
      <c r="A62" s="194" t="s">
        <v>66</v>
      </c>
      <c r="B62" s="170" t="str">
        <f>TPo!A7</f>
        <v>N.Bystřice</v>
      </c>
      <c r="C62" s="172">
        <f>TPo!B7</f>
        <v>7</v>
      </c>
      <c r="D62" s="173">
        <f>TPo!C7</f>
        <v>5</v>
      </c>
      <c r="E62" s="173">
        <f>TPo!D7</f>
        <v>1</v>
      </c>
      <c r="F62" s="173">
        <f>TPo!E7</f>
        <v>1</v>
      </c>
      <c r="G62" s="173">
        <f>TPo!F7</f>
        <v>22</v>
      </c>
      <c r="H62" s="173">
        <f>TPo!G7</f>
        <v>10</v>
      </c>
      <c r="I62" s="173">
        <f>TPo!H7</f>
        <v>16</v>
      </c>
      <c r="J62" s="195">
        <f>TPo!I7</f>
        <v>-5</v>
      </c>
      <c r="L62" s="202" t="str">
        <f t="shared" si="6"/>
        <v>22:10</v>
      </c>
      <c r="M62" s="98">
        <f t="shared" si="7"/>
        <v>12</v>
      </c>
    </row>
    <row r="63" spans="1:13" s="123" customFormat="1">
      <c r="A63" s="194" t="s">
        <v>67</v>
      </c>
      <c r="B63" s="170" t="str">
        <f>TPo!A8</f>
        <v>D.Bukovsko</v>
      </c>
      <c r="C63" s="172">
        <f>TPo!B8</f>
        <v>7</v>
      </c>
      <c r="D63" s="173">
        <f>TPo!C8</f>
        <v>5</v>
      </c>
      <c r="E63" s="173">
        <f>TPo!D8</f>
        <v>1</v>
      </c>
      <c r="F63" s="173">
        <f>TPo!E8</f>
        <v>1</v>
      </c>
      <c r="G63" s="173">
        <f>TPo!F8</f>
        <v>17</v>
      </c>
      <c r="H63" s="173">
        <f>TPo!G8</f>
        <v>8</v>
      </c>
      <c r="I63" s="173">
        <f>TPo!H8</f>
        <v>16</v>
      </c>
      <c r="J63" s="195">
        <f>TPo!I8</f>
        <v>-5</v>
      </c>
      <c r="L63" s="202" t="str">
        <f t="shared" si="6"/>
        <v>17:8</v>
      </c>
      <c r="M63" s="98">
        <f t="shared" si="7"/>
        <v>9</v>
      </c>
    </row>
    <row r="64" spans="1:13" s="123" customFormat="1">
      <c r="A64" s="194" t="s">
        <v>68</v>
      </c>
      <c r="B64" s="170" t="str">
        <f>TPo!A9</f>
        <v>N.Včelnice</v>
      </c>
      <c r="C64" s="172">
        <f>TPo!B9</f>
        <v>6</v>
      </c>
      <c r="D64" s="173">
        <f>TPo!C9</f>
        <v>4</v>
      </c>
      <c r="E64" s="173">
        <f>TPo!D9</f>
        <v>2</v>
      </c>
      <c r="F64" s="173">
        <f>TPo!E9</f>
        <v>0</v>
      </c>
      <c r="G64" s="173">
        <f>TPo!F9</f>
        <v>35</v>
      </c>
      <c r="H64" s="173">
        <f>TPo!G9</f>
        <v>10</v>
      </c>
      <c r="I64" s="173">
        <f>TPo!H9</f>
        <v>14</v>
      </c>
      <c r="J64" s="195">
        <f>TPo!I9</f>
        <v>-4</v>
      </c>
      <c r="L64" s="202" t="str">
        <f t="shared" si="6"/>
        <v>35:10</v>
      </c>
      <c r="M64" s="98">
        <f t="shared" si="7"/>
        <v>25</v>
      </c>
    </row>
    <row r="65" spans="1:13" s="123" customFormat="1">
      <c r="A65" s="194" t="s">
        <v>69</v>
      </c>
      <c r="B65" s="170" t="str">
        <f>TPo!A10</f>
        <v>Lomnice n.L.</v>
      </c>
      <c r="C65" s="172">
        <f>TPo!B10</f>
        <v>6</v>
      </c>
      <c r="D65" s="173">
        <f>TPo!C10</f>
        <v>4</v>
      </c>
      <c r="E65" s="173">
        <f>TPo!D10</f>
        <v>1</v>
      </c>
      <c r="F65" s="173">
        <f>TPo!E10</f>
        <v>1</v>
      </c>
      <c r="G65" s="173">
        <f>TPo!F10</f>
        <v>14</v>
      </c>
      <c r="H65" s="173">
        <f>TPo!G10</f>
        <v>6</v>
      </c>
      <c r="I65" s="173">
        <f>TPo!H10</f>
        <v>13</v>
      </c>
      <c r="J65" s="195">
        <f>TPo!I10</f>
        <v>-5</v>
      </c>
      <c r="L65" s="202" t="str">
        <f t="shared" si="6"/>
        <v>14:6</v>
      </c>
      <c r="M65" s="98">
        <f t="shared" si="7"/>
        <v>8</v>
      </c>
    </row>
    <row r="66" spans="1:13" s="123" customFormat="1">
      <c r="A66" s="229" t="s">
        <v>70</v>
      </c>
      <c r="B66" s="230" t="str">
        <f>TPo!A11</f>
        <v>Třebětice</v>
      </c>
      <c r="C66" s="231">
        <f>TPo!B11</f>
        <v>7</v>
      </c>
      <c r="D66" s="232">
        <f>TPo!C11</f>
        <v>4</v>
      </c>
      <c r="E66" s="232">
        <f>TPo!D11</f>
        <v>1</v>
      </c>
      <c r="F66" s="232">
        <f>TPo!E11</f>
        <v>2</v>
      </c>
      <c r="G66" s="232">
        <f>TPo!F11</f>
        <v>21</v>
      </c>
      <c r="H66" s="232">
        <f>TPo!G11</f>
        <v>10</v>
      </c>
      <c r="I66" s="232">
        <f>TPo!H11</f>
        <v>13</v>
      </c>
      <c r="J66" s="233">
        <f>TPo!I11</f>
        <v>-8</v>
      </c>
      <c r="L66" s="202" t="str">
        <f t="shared" si="6"/>
        <v>21:10</v>
      </c>
      <c r="M66" s="98">
        <f t="shared" si="7"/>
        <v>11</v>
      </c>
    </row>
    <row r="67" spans="1:13" s="123" customFormat="1">
      <c r="A67" s="194" t="s">
        <v>71</v>
      </c>
      <c r="B67" s="170" t="str">
        <f>TPo!A12</f>
        <v>H.Stropnice</v>
      </c>
      <c r="C67" s="172">
        <f>TPo!B12</f>
        <v>7</v>
      </c>
      <c r="D67" s="173">
        <f>TPo!C12</f>
        <v>3</v>
      </c>
      <c r="E67" s="173">
        <f>TPo!D12</f>
        <v>1</v>
      </c>
      <c r="F67" s="173">
        <f>TPo!E12</f>
        <v>3</v>
      </c>
      <c r="G67" s="173">
        <f>TPo!F12</f>
        <v>16</v>
      </c>
      <c r="H67" s="173">
        <f>TPo!G12</f>
        <v>14</v>
      </c>
      <c r="I67" s="173">
        <f>TPo!H12</f>
        <v>10</v>
      </c>
      <c r="J67" s="195">
        <f>TPo!I12</f>
        <v>-11</v>
      </c>
      <c r="L67" s="202" t="str">
        <f t="shared" si="6"/>
        <v>16:14</v>
      </c>
      <c r="M67" s="98">
        <f t="shared" si="7"/>
        <v>2</v>
      </c>
    </row>
    <row r="68" spans="1:13" s="123" customFormat="1">
      <c r="A68" s="194" t="s">
        <v>72</v>
      </c>
      <c r="B68" s="170" t="str">
        <f>TPo!A13</f>
        <v>K.Řečice</v>
      </c>
      <c r="C68" s="172">
        <f>TPo!B13</f>
        <v>6</v>
      </c>
      <c r="D68" s="173">
        <f>TPo!C13</f>
        <v>3</v>
      </c>
      <c r="E68" s="173">
        <f>TPo!D13</f>
        <v>1</v>
      </c>
      <c r="F68" s="173">
        <f>TPo!E13</f>
        <v>2</v>
      </c>
      <c r="G68" s="173">
        <f>TPo!F13</f>
        <v>13</v>
      </c>
      <c r="H68" s="173">
        <f>TPo!G13</f>
        <v>9</v>
      </c>
      <c r="I68" s="173">
        <f>TPo!H13</f>
        <v>10</v>
      </c>
      <c r="J68" s="195">
        <f>TPo!I13</f>
        <v>-8</v>
      </c>
      <c r="L68" s="202" t="str">
        <f t="shared" si="6"/>
        <v>13:9</v>
      </c>
      <c r="M68" s="98">
        <f t="shared" si="7"/>
        <v>4</v>
      </c>
    </row>
    <row r="69" spans="1:13" s="123" customFormat="1">
      <c r="A69" s="194" t="s">
        <v>73</v>
      </c>
      <c r="B69" s="170" t="str">
        <f>TPo!A14</f>
        <v>Břilice</v>
      </c>
      <c r="C69" s="172">
        <f>TPo!B14</f>
        <v>6</v>
      </c>
      <c r="D69" s="173">
        <f>TPo!C14</f>
        <v>2</v>
      </c>
      <c r="E69" s="173">
        <f>TPo!D14</f>
        <v>2</v>
      </c>
      <c r="F69" s="173">
        <f>TPo!E14</f>
        <v>2</v>
      </c>
      <c r="G69" s="173">
        <f>TPo!F14</f>
        <v>10</v>
      </c>
      <c r="H69" s="173">
        <f>TPo!G14</f>
        <v>9</v>
      </c>
      <c r="I69" s="173">
        <f>TPo!H14</f>
        <v>8</v>
      </c>
      <c r="J69" s="195">
        <f>TPo!I14</f>
        <v>-10</v>
      </c>
      <c r="L69" s="202" t="str">
        <f t="shared" si="6"/>
        <v>10:9</v>
      </c>
      <c r="M69" s="98">
        <f t="shared" si="7"/>
        <v>1</v>
      </c>
    </row>
    <row r="70" spans="1:13" s="123" customFormat="1">
      <c r="A70" s="194" t="s">
        <v>74</v>
      </c>
      <c r="B70" s="170" t="str">
        <f>TPo!A15</f>
        <v>Č.Velenice</v>
      </c>
      <c r="C70" s="172">
        <f>TPo!B15</f>
        <v>6</v>
      </c>
      <c r="D70" s="173">
        <f>TPo!C15</f>
        <v>2</v>
      </c>
      <c r="E70" s="173">
        <f>TPo!D15</f>
        <v>1</v>
      </c>
      <c r="F70" s="173">
        <f>TPo!E15</f>
        <v>3</v>
      </c>
      <c r="G70" s="173">
        <f>TPo!F15</f>
        <v>11</v>
      </c>
      <c r="H70" s="173">
        <f>TPo!G15</f>
        <v>10</v>
      </c>
      <c r="I70" s="173">
        <f>TPo!H15</f>
        <v>7</v>
      </c>
      <c r="J70" s="195">
        <f>TPo!I15</f>
        <v>-11</v>
      </c>
      <c r="L70" s="202" t="str">
        <f t="shared" si="6"/>
        <v>11:10</v>
      </c>
      <c r="M70" s="98">
        <f t="shared" si="7"/>
        <v>1</v>
      </c>
    </row>
    <row r="71" spans="1:13" s="123" customFormat="1">
      <c r="A71" s="194" t="s">
        <v>75</v>
      </c>
      <c r="B71" s="170" t="str">
        <f>TPo!A16</f>
        <v>Borovany</v>
      </c>
      <c r="C71" s="172">
        <f>TPo!B16</f>
        <v>7</v>
      </c>
      <c r="D71" s="173">
        <f>TPo!C16</f>
        <v>2</v>
      </c>
      <c r="E71" s="173">
        <f>TPo!D16</f>
        <v>1</v>
      </c>
      <c r="F71" s="173">
        <f>TPo!E16</f>
        <v>4</v>
      </c>
      <c r="G71" s="173">
        <f>TPo!F16</f>
        <v>11</v>
      </c>
      <c r="H71" s="173">
        <f>TPo!G16</f>
        <v>23</v>
      </c>
      <c r="I71" s="173">
        <f>TPo!H16</f>
        <v>7</v>
      </c>
      <c r="J71" s="195">
        <f>TPo!I16</f>
        <v>-14</v>
      </c>
      <c r="L71" s="202" t="str">
        <f t="shared" si="6"/>
        <v>11:23</v>
      </c>
      <c r="M71" s="98">
        <f t="shared" si="7"/>
        <v>-12</v>
      </c>
    </row>
    <row r="72" spans="1:13" s="123" customFormat="1">
      <c r="A72" s="194" t="s">
        <v>76</v>
      </c>
      <c r="B72" s="170" t="str">
        <f>TPo!A17</f>
        <v>Chlum u Tř.</v>
      </c>
      <c r="C72" s="172">
        <f>TPo!B17</f>
        <v>6</v>
      </c>
      <c r="D72" s="173">
        <f>TPo!C17</f>
        <v>2</v>
      </c>
      <c r="E72" s="173">
        <f>TPo!D17</f>
        <v>1</v>
      </c>
      <c r="F72" s="173">
        <f>TPo!E17</f>
        <v>3</v>
      </c>
      <c r="G72" s="173">
        <f>TPo!F17</f>
        <v>11</v>
      </c>
      <c r="H72" s="173">
        <f>TPo!G17</f>
        <v>14</v>
      </c>
      <c r="I72" s="173">
        <f>TPo!H17</f>
        <v>7</v>
      </c>
      <c r="J72" s="195">
        <f>TPo!I17</f>
        <v>-11</v>
      </c>
      <c r="L72" s="202" t="str">
        <f t="shared" si="6"/>
        <v>11:14</v>
      </c>
      <c r="M72" s="98">
        <f t="shared" si="7"/>
        <v>-3</v>
      </c>
    </row>
    <row r="73" spans="1:13" s="123" customFormat="1" ht="13.8" thickBot="1">
      <c r="A73" s="196" t="s">
        <v>77</v>
      </c>
      <c r="B73" s="197" t="str">
        <f>TPo!A18</f>
        <v>Olešnice</v>
      </c>
      <c r="C73" s="198">
        <f>TPo!B18</f>
        <v>7</v>
      </c>
      <c r="D73" s="199">
        <f>TPo!C18</f>
        <v>1</v>
      </c>
      <c r="E73" s="199">
        <f>TPo!D18</f>
        <v>0</v>
      </c>
      <c r="F73" s="199">
        <f>TPo!E18</f>
        <v>6</v>
      </c>
      <c r="G73" s="199">
        <f>TPo!F18</f>
        <v>9</v>
      </c>
      <c r="H73" s="199">
        <f>TPo!G18</f>
        <v>16</v>
      </c>
      <c r="I73" s="199">
        <f>TPo!H18</f>
        <v>3</v>
      </c>
      <c r="J73" s="200">
        <f>TPo!I18</f>
        <v>-18</v>
      </c>
      <c r="L73" s="202" t="str">
        <f t="shared" si="6"/>
        <v>9:16</v>
      </c>
      <c r="M73" s="98">
        <f t="shared" si="7"/>
        <v>-7</v>
      </c>
    </row>
    <row r="74" spans="1:13" s="123" customFormat="1">
      <c r="A74" s="174"/>
      <c r="B74" s="175"/>
      <c r="C74" s="169"/>
      <c r="D74" s="169"/>
      <c r="E74" s="169"/>
      <c r="F74" s="169"/>
      <c r="G74" s="169"/>
      <c r="H74" s="169"/>
      <c r="I74" s="169"/>
      <c r="J74" s="169"/>
      <c r="L74" s="92"/>
      <c r="M74" s="167"/>
    </row>
    <row r="75" spans="1:13" s="123" customFormat="1">
      <c r="B75" s="175"/>
      <c r="C75" s="169"/>
      <c r="D75" s="169"/>
      <c r="E75" s="169"/>
      <c r="F75" s="169"/>
      <c r="G75" s="169"/>
      <c r="H75" s="169"/>
      <c r="I75" s="169"/>
      <c r="J75" s="169"/>
      <c r="L75" s="92"/>
      <c r="M75" s="167"/>
    </row>
    <row r="76" spans="1:13" s="123" customFormat="1">
      <c r="C76" s="169"/>
      <c r="D76" s="169"/>
      <c r="E76" s="169"/>
      <c r="F76" s="169"/>
      <c r="G76" s="169"/>
      <c r="H76" s="169"/>
      <c r="I76" s="169"/>
      <c r="J76" s="169"/>
      <c r="L76" s="92"/>
      <c r="M76" s="167"/>
    </row>
    <row r="77" spans="1:13" s="123" customFormat="1" ht="13.8" thickBot="1">
      <c r="A77" s="175"/>
      <c r="B77" s="188" t="s">
        <v>42</v>
      </c>
      <c r="C77" s="169"/>
      <c r="D77" s="169"/>
      <c r="E77" s="169"/>
      <c r="F77" s="169"/>
      <c r="G77" s="169"/>
      <c r="H77" s="169"/>
      <c r="I77" s="169"/>
      <c r="J77" s="169"/>
      <c r="L77" s="92"/>
      <c r="M77" s="167"/>
    </row>
    <row r="78" spans="1:13" s="123" customFormat="1" ht="13.8" thickBot="1">
      <c r="A78" s="189"/>
      <c r="B78" s="190" t="s">
        <v>37</v>
      </c>
      <c r="C78" s="191" t="s">
        <v>44</v>
      </c>
      <c r="D78" s="192" t="s">
        <v>45</v>
      </c>
      <c r="E78" s="192" t="s">
        <v>46</v>
      </c>
      <c r="F78" s="192" t="s">
        <v>47</v>
      </c>
      <c r="G78" s="192" t="s">
        <v>48</v>
      </c>
      <c r="H78" s="192" t="s">
        <v>49</v>
      </c>
      <c r="I78" s="192" t="s">
        <v>50</v>
      </c>
      <c r="J78" s="193" t="s">
        <v>51</v>
      </c>
      <c r="L78" s="92"/>
      <c r="M78" s="167"/>
    </row>
    <row r="79" spans="1:13" s="123" customFormat="1" ht="13.8" thickTop="1">
      <c r="A79" s="194" t="s">
        <v>64</v>
      </c>
      <c r="B79" s="170" t="str">
        <f>TPo!A24</f>
        <v>N.Včelnice</v>
      </c>
      <c r="C79" s="172">
        <f>TPo!B24</f>
        <v>7</v>
      </c>
      <c r="D79" s="173">
        <f>TPo!C24</f>
        <v>6</v>
      </c>
      <c r="E79" s="173">
        <f>TPo!D24</f>
        <v>1</v>
      </c>
      <c r="F79" s="173">
        <f>TPo!E24</f>
        <v>0</v>
      </c>
      <c r="G79" s="173">
        <f>TPo!F24</f>
        <v>18</v>
      </c>
      <c r="H79" s="173">
        <f>TPo!G24</f>
        <v>5</v>
      </c>
      <c r="I79" s="173">
        <f>TPo!H24</f>
        <v>19</v>
      </c>
      <c r="J79" s="195">
        <f>TPo!I24</f>
        <v>19</v>
      </c>
      <c r="L79" s="202" t="str">
        <f>CONCATENATE(G79,":",H79)</f>
        <v>18:5</v>
      </c>
      <c r="M79" s="98">
        <f>G79-H79</f>
        <v>13</v>
      </c>
    </row>
    <row r="80" spans="1:13" s="123" customFormat="1">
      <c r="A80" s="194" t="s">
        <v>65</v>
      </c>
      <c r="B80" s="170" t="str">
        <f>TPo!A25</f>
        <v>N.Bystřice</v>
      </c>
      <c r="C80" s="172">
        <f>TPo!B25</f>
        <v>6</v>
      </c>
      <c r="D80" s="173">
        <f>TPo!C25</f>
        <v>4</v>
      </c>
      <c r="E80" s="173">
        <f>TPo!D25</f>
        <v>1</v>
      </c>
      <c r="F80" s="173">
        <f>TPo!E25</f>
        <v>1</v>
      </c>
      <c r="G80" s="173">
        <f>TPo!F25</f>
        <v>13</v>
      </c>
      <c r="H80" s="173">
        <f>TPo!G25</f>
        <v>10</v>
      </c>
      <c r="I80" s="173">
        <f>TPo!H25</f>
        <v>13</v>
      </c>
      <c r="J80" s="195">
        <f>TPo!I25</f>
        <v>13</v>
      </c>
      <c r="L80" s="202" t="str">
        <f t="shared" ref="L80:L92" si="8">CONCATENATE(G80,":",H80)</f>
        <v>13:10</v>
      </c>
      <c r="M80" s="98">
        <f t="shared" ref="M80:M92" si="9">G80-H80</f>
        <v>3</v>
      </c>
    </row>
    <row r="81" spans="1:13" s="123" customFormat="1">
      <c r="A81" s="194" t="s">
        <v>66</v>
      </c>
      <c r="B81" s="170" t="str">
        <f>TPo!A26</f>
        <v>Lomnice n.L.</v>
      </c>
      <c r="C81" s="172">
        <f>TPo!B26</f>
        <v>7</v>
      </c>
      <c r="D81" s="173">
        <f>TPo!C26</f>
        <v>4</v>
      </c>
      <c r="E81" s="173">
        <f>TPo!D26</f>
        <v>1</v>
      </c>
      <c r="F81" s="173">
        <f>TPo!E26</f>
        <v>2</v>
      </c>
      <c r="G81" s="173">
        <f>TPo!F26</f>
        <v>13</v>
      </c>
      <c r="H81" s="173">
        <f>TPo!G26</f>
        <v>8</v>
      </c>
      <c r="I81" s="173">
        <f>TPo!H26</f>
        <v>13</v>
      </c>
      <c r="J81" s="195">
        <f>TPo!I26</f>
        <v>13</v>
      </c>
      <c r="L81" s="202" t="str">
        <f t="shared" si="8"/>
        <v>13:8</v>
      </c>
      <c r="M81" s="98">
        <f t="shared" si="9"/>
        <v>5</v>
      </c>
    </row>
    <row r="82" spans="1:13" s="123" customFormat="1">
      <c r="A82" s="229" t="s">
        <v>67</v>
      </c>
      <c r="B82" s="230" t="str">
        <f>TPo!A27</f>
        <v>Třebětice</v>
      </c>
      <c r="C82" s="231">
        <f>TPo!B27</f>
        <v>6</v>
      </c>
      <c r="D82" s="232">
        <f>TPo!C27</f>
        <v>3</v>
      </c>
      <c r="E82" s="232">
        <f>TPo!D27</f>
        <v>1</v>
      </c>
      <c r="F82" s="232">
        <f>TPo!E27</f>
        <v>2</v>
      </c>
      <c r="G82" s="232">
        <f>TPo!F27</f>
        <v>12</v>
      </c>
      <c r="H82" s="232">
        <f>TPo!G27</f>
        <v>13</v>
      </c>
      <c r="I82" s="232">
        <f>TPo!H27</f>
        <v>10</v>
      </c>
      <c r="J82" s="233">
        <f>TPo!I27</f>
        <v>10</v>
      </c>
      <c r="L82" s="202" t="str">
        <f t="shared" si="8"/>
        <v>12:13</v>
      </c>
      <c r="M82" s="98">
        <f t="shared" si="9"/>
        <v>-1</v>
      </c>
    </row>
    <row r="83" spans="1:13" s="123" customFormat="1">
      <c r="A83" s="194" t="s">
        <v>68</v>
      </c>
      <c r="B83" s="170" t="str">
        <f>TPo!A28</f>
        <v>Lišov</v>
      </c>
      <c r="C83" s="172">
        <f>TPo!B28</f>
        <v>6</v>
      </c>
      <c r="D83" s="173">
        <f>TPo!C28</f>
        <v>2</v>
      </c>
      <c r="E83" s="173">
        <f>TPo!D28</f>
        <v>2</v>
      </c>
      <c r="F83" s="173">
        <f>TPo!E28</f>
        <v>2</v>
      </c>
      <c r="G83" s="173">
        <f>TPo!F28</f>
        <v>16</v>
      </c>
      <c r="H83" s="173">
        <f>TPo!G28</f>
        <v>14</v>
      </c>
      <c r="I83" s="173">
        <f>TPo!H28</f>
        <v>8</v>
      </c>
      <c r="J83" s="195">
        <f>TPo!I28</f>
        <v>8</v>
      </c>
      <c r="L83" s="202" t="str">
        <f t="shared" si="8"/>
        <v>16:14</v>
      </c>
      <c r="M83" s="98">
        <f t="shared" si="9"/>
        <v>2</v>
      </c>
    </row>
    <row r="84" spans="1:13" s="123" customFormat="1">
      <c r="A84" s="194" t="s">
        <v>69</v>
      </c>
      <c r="B84" s="170" t="str">
        <f>TPo!A29</f>
        <v>Olešnice</v>
      </c>
      <c r="C84" s="172">
        <f>TPo!B29</f>
        <v>6</v>
      </c>
      <c r="D84" s="173">
        <f>TPo!C29</f>
        <v>2</v>
      </c>
      <c r="E84" s="173">
        <f>TPo!D29</f>
        <v>1</v>
      </c>
      <c r="F84" s="173">
        <f>TPo!E29</f>
        <v>3</v>
      </c>
      <c r="G84" s="173">
        <f>TPo!F29</f>
        <v>13</v>
      </c>
      <c r="H84" s="173">
        <f>TPo!G29</f>
        <v>12</v>
      </c>
      <c r="I84" s="173">
        <f>TPo!H29</f>
        <v>7</v>
      </c>
      <c r="J84" s="195">
        <f>TPo!I29</f>
        <v>7</v>
      </c>
      <c r="L84" s="202" t="str">
        <f t="shared" si="8"/>
        <v>13:12</v>
      </c>
      <c r="M84" s="98">
        <f t="shared" si="9"/>
        <v>1</v>
      </c>
    </row>
    <row r="85" spans="1:13" s="123" customFormat="1">
      <c r="A85" s="194" t="s">
        <v>70</v>
      </c>
      <c r="B85" s="170" t="str">
        <f>TPo!A30</f>
        <v>Břilice</v>
      </c>
      <c r="C85" s="172">
        <f>TPo!B30</f>
        <v>7</v>
      </c>
      <c r="D85" s="173">
        <f>TPo!C30</f>
        <v>2</v>
      </c>
      <c r="E85" s="173">
        <f>TPo!D30</f>
        <v>1</v>
      </c>
      <c r="F85" s="173">
        <f>TPo!E30</f>
        <v>4</v>
      </c>
      <c r="G85" s="173">
        <f>TPo!F30</f>
        <v>11</v>
      </c>
      <c r="H85" s="173">
        <f>TPo!G30</f>
        <v>12</v>
      </c>
      <c r="I85" s="173">
        <f>TPo!H30</f>
        <v>7</v>
      </c>
      <c r="J85" s="195">
        <f>TPo!I30</f>
        <v>7</v>
      </c>
      <c r="L85" s="202" t="str">
        <f t="shared" si="8"/>
        <v>11:12</v>
      </c>
      <c r="M85" s="98">
        <f t="shared" si="9"/>
        <v>-1</v>
      </c>
    </row>
    <row r="86" spans="1:13" s="123" customFormat="1">
      <c r="A86" s="194" t="s">
        <v>71</v>
      </c>
      <c r="B86" s="170" t="str">
        <f>TPo!A31</f>
        <v>Suchdol n.L.</v>
      </c>
      <c r="C86" s="172">
        <f>TPo!B31</f>
        <v>7</v>
      </c>
      <c r="D86" s="173">
        <f>TPo!C31</f>
        <v>1</v>
      </c>
      <c r="E86" s="173">
        <f>TPo!D31</f>
        <v>2</v>
      </c>
      <c r="F86" s="173">
        <f>TPo!E31</f>
        <v>4</v>
      </c>
      <c r="G86" s="173">
        <f>TPo!F31</f>
        <v>8</v>
      </c>
      <c r="H86" s="173">
        <f>TPo!G31</f>
        <v>14</v>
      </c>
      <c r="I86" s="173">
        <f>TPo!H31</f>
        <v>5</v>
      </c>
      <c r="J86" s="195">
        <f>TPo!I31</f>
        <v>5</v>
      </c>
      <c r="L86" s="202" t="str">
        <f t="shared" si="8"/>
        <v>8:14</v>
      </c>
      <c r="M86" s="98">
        <f t="shared" si="9"/>
        <v>-6</v>
      </c>
    </row>
    <row r="87" spans="1:13" s="123" customFormat="1">
      <c r="A87" s="194" t="s">
        <v>72</v>
      </c>
      <c r="B87" s="170" t="str">
        <f>TPo!A32</f>
        <v>D.Bukovsko</v>
      </c>
      <c r="C87" s="172">
        <f>TPo!B32</f>
        <v>6</v>
      </c>
      <c r="D87" s="173">
        <f>TPo!C32</f>
        <v>1</v>
      </c>
      <c r="E87" s="173">
        <f>TPo!D32</f>
        <v>2</v>
      </c>
      <c r="F87" s="173">
        <f>TPo!E32</f>
        <v>3</v>
      </c>
      <c r="G87" s="173">
        <f>TPo!F32</f>
        <v>7</v>
      </c>
      <c r="H87" s="173">
        <f>TPo!G32</f>
        <v>13</v>
      </c>
      <c r="I87" s="173">
        <f>TPo!H32</f>
        <v>5</v>
      </c>
      <c r="J87" s="195">
        <f>TPo!I32</f>
        <v>5</v>
      </c>
      <c r="L87" s="202" t="str">
        <f t="shared" si="8"/>
        <v>7:13</v>
      </c>
      <c r="M87" s="98">
        <f t="shared" si="9"/>
        <v>-6</v>
      </c>
    </row>
    <row r="88" spans="1:13" s="123" customFormat="1">
      <c r="A88" s="194" t="s">
        <v>73</v>
      </c>
      <c r="B88" s="170" t="str">
        <f>TPo!A33</f>
        <v>K.Řečice</v>
      </c>
      <c r="C88" s="172">
        <f>TPo!B33</f>
        <v>7</v>
      </c>
      <c r="D88" s="173">
        <f>TPo!C33</f>
        <v>1</v>
      </c>
      <c r="E88" s="173">
        <f>TPo!D33</f>
        <v>2</v>
      </c>
      <c r="F88" s="173">
        <f>TPo!E33</f>
        <v>4</v>
      </c>
      <c r="G88" s="173">
        <f>TPo!F33</f>
        <v>7</v>
      </c>
      <c r="H88" s="173">
        <f>TPo!G33</f>
        <v>15</v>
      </c>
      <c r="I88" s="173">
        <f>TPo!H33</f>
        <v>5</v>
      </c>
      <c r="J88" s="195">
        <f>TPo!I33</f>
        <v>5</v>
      </c>
      <c r="L88" s="202" t="str">
        <f t="shared" si="8"/>
        <v>7:15</v>
      </c>
      <c r="M88" s="98">
        <f t="shared" si="9"/>
        <v>-8</v>
      </c>
    </row>
    <row r="89" spans="1:13" s="123" customFormat="1">
      <c r="A89" s="194" t="s">
        <v>74</v>
      </c>
      <c r="B89" s="170" t="str">
        <f>TPo!A34</f>
        <v>Chlum u Tř.</v>
      </c>
      <c r="C89" s="172">
        <f>TPo!B34</f>
        <v>7</v>
      </c>
      <c r="D89" s="173">
        <f>TPo!C34</f>
        <v>1</v>
      </c>
      <c r="E89" s="173">
        <f>TPo!D34</f>
        <v>0</v>
      </c>
      <c r="F89" s="173">
        <f>TPo!E34</f>
        <v>6</v>
      </c>
      <c r="G89" s="173">
        <f>TPo!F34</f>
        <v>7</v>
      </c>
      <c r="H89" s="173">
        <f>TPo!G34</f>
        <v>27</v>
      </c>
      <c r="I89" s="173">
        <f>TPo!H34</f>
        <v>3</v>
      </c>
      <c r="J89" s="195">
        <f>TPo!I34</f>
        <v>3</v>
      </c>
      <c r="L89" s="202" t="str">
        <f t="shared" si="8"/>
        <v>7:27</v>
      </c>
      <c r="M89" s="98">
        <f t="shared" si="9"/>
        <v>-20</v>
      </c>
    </row>
    <row r="90" spans="1:13" s="123" customFormat="1">
      <c r="A90" s="194" t="s">
        <v>75</v>
      </c>
      <c r="B90" s="170" t="str">
        <f>TPo!A35</f>
        <v>Č.Velenice</v>
      </c>
      <c r="C90" s="172">
        <f>TPo!B35</f>
        <v>7</v>
      </c>
      <c r="D90" s="173">
        <f>TPo!C35</f>
        <v>1</v>
      </c>
      <c r="E90" s="173">
        <f>TPo!D35</f>
        <v>0</v>
      </c>
      <c r="F90" s="173">
        <f>TPo!E35</f>
        <v>6</v>
      </c>
      <c r="G90" s="173">
        <f>TPo!F35</f>
        <v>13</v>
      </c>
      <c r="H90" s="173">
        <f>TPo!G35</f>
        <v>27</v>
      </c>
      <c r="I90" s="173">
        <f>TPo!H35</f>
        <v>3</v>
      </c>
      <c r="J90" s="195">
        <f>TPo!I35</f>
        <v>3</v>
      </c>
      <c r="L90" s="202" t="str">
        <f t="shared" si="8"/>
        <v>13:27</v>
      </c>
      <c r="M90" s="98">
        <f t="shared" si="9"/>
        <v>-14</v>
      </c>
    </row>
    <row r="91" spans="1:13" s="123" customFormat="1">
      <c r="A91" s="194" t="s">
        <v>76</v>
      </c>
      <c r="B91" s="170" t="str">
        <f>TPo!A36</f>
        <v>Borovany</v>
      </c>
      <c r="C91" s="172">
        <f>TPo!B36</f>
        <v>6</v>
      </c>
      <c r="D91" s="173">
        <f>TPo!C36</f>
        <v>1</v>
      </c>
      <c r="E91" s="173">
        <f>TPo!D36</f>
        <v>0</v>
      </c>
      <c r="F91" s="173">
        <f>TPo!E36</f>
        <v>5</v>
      </c>
      <c r="G91" s="173">
        <f>TPo!F36</f>
        <v>5</v>
      </c>
      <c r="H91" s="173">
        <f>TPo!G36</f>
        <v>33</v>
      </c>
      <c r="I91" s="173">
        <f>TPo!H36</f>
        <v>3</v>
      </c>
      <c r="J91" s="195">
        <f>TPo!I36</f>
        <v>3</v>
      </c>
      <c r="L91" s="202" t="str">
        <f t="shared" si="8"/>
        <v>5:33</v>
      </c>
      <c r="M91" s="98">
        <f t="shared" si="9"/>
        <v>-28</v>
      </c>
    </row>
    <row r="92" spans="1:13" s="123" customFormat="1" ht="13.8" thickBot="1">
      <c r="A92" s="196" t="s">
        <v>77</v>
      </c>
      <c r="B92" s="197" t="str">
        <f>TPo!A37</f>
        <v>H.Stropnice</v>
      </c>
      <c r="C92" s="198">
        <f>TPo!B37</f>
        <v>6</v>
      </c>
      <c r="D92" s="199">
        <f>TPo!C37</f>
        <v>0</v>
      </c>
      <c r="E92" s="199">
        <f>TPo!D37</f>
        <v>0</v>
      </c>
      <c r="F92" s="199">
        <f>TPo!E37</f>
        <v>6</v>
      </c>
      <c r="G92" s="199">
        <f>TPo!F37</f>
        <v>5</v>
      </c>
      <c r="H92" s="199">
        <f>TPo!G37</f>
        <v>28</v>
      </c>
      <c r="I92" s="199">
        <f>TPo!H37</f>
        <v>0</v>
      </c>
      <c r="J92" s="200">
        <f>TPo!I37</f>
        <v>0</v>
      </c>
      <c r="L92" s="202" t="str">
        <f t="shared" si="8"/>
        <v>5:28</v>
      </c>
      <c r="M92" s="98">
        <f t="shared" si="9"/>
        <v>-23</v>
      </c>
    </row>
    <row r="93" spans="1:13" s="123" customFormat="1">
      <c r="A93" s="175"/>
      <c r="B93" s="175"/>
      <c r="C93" s="169"/>
      <c r="D93" s="171"/>
      <c r="E93" s="171"/>
      <c r="F93" s="171"/>
      <c r="G93" s="171"/>
      <c r="H93" s="171"/>
      <c r="I93" s="171"/>
      <c r="J93" s="169"/>
      <c r="M93" s="167"/>
    </row>
    <row r="94" spans="1:13" s="123" customFormat="1">
      <c r="B94" s="175"/>
      <c r="C94" s="169"/>
      <c r="D94" s="169"/>
      <c r="E94" s="169"/>
      <c r="F94" s="169"/>
      <c r="G94" s="169"/>
      <c r="H94" s="169"/>
      <c r="I94" s="169"/>
      <c r="J94" s="169"/>
      <c r="M94" s="167"/>
    </row>
    <row r="95" spans="1:13" s="123" customFormat="1">
      <c r="B95" s="175"/>
      <c r="C95" s="169"/>
      <c r="D95" s="169"/>
      <c r="E95" s="169"/>
      <c r="F95" s="169"/>
      <c r="G95" s="169"/>
      <c r="H95" s="169"/>
      <c r="I95" s="169"/>
      <c r="J95" s="169"/>
      <c r="M95" s="167"/>
    </row>
    <row r="96" spans="1:13" s="123" customFormat="1" ht="13.8" thickBot="1">
      <c r="A96" s="175"/>
      <c r="B96" s="168" t="s">
        <v>43</v>
      </c>
      <c r="C96" s="171"/>
      <c r="D96" s="171"/>
      <c r="E96" s="171"/>
      <c r="F96" s="171"/>
      <c r="G96" s="171"/>
      <c r="H96" s="171"/>
      <c r="I96" s="171"/>
      <c r="J96" s="171"/>
      <c r="M96" s="167"/>
    </row>
    <row r="97" spans="1:14" s="123" customFormat="1" ht="13.8" thickBot="1">
      <c r="A97" s="222"/>
      <c r="B97" s="223" t="s">
        <v>78</v>
      </c>
      <c r="C97" s="192" t="s">
        <v>44</v>
      </c>
      <c r="D97" s="192" t="s">
        <v>45</v>
      </c>
      <c r="E97" s="192" t="s">
        <v>46</v>
      </c>
      <c r="F97" s="192" t="s">
        <v>47</v>
      </c>
      <c r="G97" s="192" t="s">
        <v>48</v>
      </c>
      <c r="H97" s="192" t="s">
        <v>49</v>
      </c>
      <c r="I97" s="192" t="s">
        <v>50</v>
      </c>
      <c r="J97" s="193" t="s">
        <v>51</v>
      </c>
      <c r="M97" s="167"/>
    </row>
    <row r="98" spans="1:14" s="123" customFormat="1" ht="13.8" thickTop="1">
      <c r="A98" s="224" t="s">
        <v>64</v>
      </c>
      <c r="B98" s="170" t="str">
        <f>TPo!A43</f>
        <v>N.Včelnice</v>
      </c>
      <c r="C98" s="172">
        <f>TPo!B43</f>
        <v>13</v>
      </c>
      <c r="D98" s="173">
        <f>TPo!C43</f>
        <v>10</v>
      </c>
      <c r="E98" s="173">
        <f>TPo!D43</f>
        <v>3</v>
      </c>
      <c r="F98" s="173">
        <f>TPo!E43</f>
        <v>0</v>
      </c>
      <c r="G98" s="173">
        <f>TPo!F43</f>
        <v>53</v>
      </c>
      <c r="H98" s="173">
        <f>TPo!G43</f>
        <v>15</v>
      </c>
      <c r="I98" s="173">
        <f>TPo!H43</f>
        <v>33</v>
      </c>
      <c r="J98" s="195">
        <f>TPo!I43</f>
        <v>15</v>
      </c>
      <c r="L98" s="202" t="str">
        <f>CONCATENATE(G98,":",H98)</f>
        <v>53:15</v>
      </c>
      <c r="M98" s="98">
        <f>G98-H98</f>
        <v>38</v>
      </c>
    </row>
    <row r="99" spans="1:14" s="123" customFormat="1">
      <c r="A99" s="224" t="s">
        <v>65</v>
      </c>
      <c r="B99" s="170" t="str">
        <f>TPo!A44</f>
        <v>N.Bystřice</v>
      </c>
      <c r="C99" s="172">
        <f>TPo!B44</f>
        <v>13</v>
      </c>
      <c r="D99" s="173">
        <f>TPo!C44</f>
        <v>9</v>
      </c>
      <c r="E99" s="173">
        <f>TPo!D44</f>
        <v>2</v>
      </c>
      <c r="F99" s="173">
        <f>TPo!E44</f>
        <v>2</v>
      </c>
      <c r="G99" s="173">
        <f>TPo!F44</f>
        <v>35</v>
      </c>
      <c r="H99" s="173">
        <f>TPo!G44</f>
        <v>20</v>
      </c>
      <c r="I99" s="173">
        <f>TPo!H44</f>
        <v>29</v>
      </c>
      <c r="J99" s="195">
        <f>TPo!I44</f>
        <v>8</v>
      </c>
      <c r="L99" s="202" t="str">
        <f t="shared" ref="L99:L111" si="10">CONCATENATE(G99,":",H99)</f>
        <v>35:20</v>
      </c>
      <c r="M99" s="98">
        <f t="shared" ref="M99:M111" si="11">G99-H99</f>
        <v>15</v>
      </c>
    </row>
    <row r="100" spans="1:14" s="123" customFormat="1">
      <c r="A100" s="224" t="s">
        <v>66</v>
      </c>
      <c r="B100" s="170" t="str">
        <f>TPo!A45</f>
        <v>Lomnice n.L.</v>
      </c>
      <c r="C100" s="172">
        <f>TPo!B45</f>
        <v>13</v>
      </c>
      <c r="D100" s="173">
        <f>TPo!C45</f>
        <v>8</v>
      </c>
      <c r="E100" s="173">
        <f>TPo!D45</f>
        <v>2</v>
      </c>
      <c r="F100" s="173">
        <f>TPo!E45</f>
        <v>3</v>
      </c>
      <c r="G100" s="173">
        <f>TPo!F45</f>
        <v>27</v>
      </c>
      <c r="H100" s="173">
        <f>TPo!G45</f>
        <v>14</v>
      </c>
      <c r="I100" s="173">
        <f>TPo!H45</f>
        <v>26</v>
      </c>
      <c r="J100" s="195">
        <f>TPo!I45</f>
        <v>8</v>
      </c>
      <c r="L100" s="202" t="str">
        <f t="shared" si="10"/>
        <v>27:14</v>
      </c>
      <c r="M100" s="98">
        <f t="shared" si="11"/>
        <v>13</v>
      </c>
    </row>
    <row r="101" spans="1:14" s="123" customFormat="1">
      <c r="A101" s="224" t="s">
        <v>67</v>
      </c>
      <c r="B101" s="170" t="str">
        <f>TPo!A46</f>
        <v>Lišov</v>
      </c>
      <c r="C101" s="172">
        <f>TPo!B46</f>
        <v>13</v>
      </c>
      <c r="D101" s="173">
        <f>TPo!C46</f>
        <v>8</v>
      </c>
      <c r="E101" s="173">
        <f>TPo!D46</f>
        <v>2</v>
      </c>
      <c r="F101" s="173">
        <f>TPo!E46</f>
        <v>3</v>
      </c>
      <c r="G101" s="173">
        <f>TPo!F46</f>
        <v>41</v>
      </c>
      <c r="H101" s="173">
        <f>TPo!G46</f>
        <v>18</v>
      </c>
      <c r="I101" s="173">
        <f>TPo!H46</f>
        <v>26</v>
      </c>
      <c r="J101" s="195">
        <f>TPo!I46</f>
        <v>5</v>
      </c>
      <c r="L101" s="202" t="str">
        <f t="shared" si="10"/>
        <v>41:18</v>
      </c>
      <c r="M101" s="98">
        <f t="shared" si="11"/>
        <v>23</v>
      </c>
    </row>
    <row r="102" spans="1:14" s="123" customFormat="1">
      <c r="A102" s="224" t="s">
        <v>68</v>
      </c>
      <c r="B102" s="170" t="str">
        <f>TPo!A47</f>
        <v>Suchdol n.L.</v>
      </c>
      <c r="C102" s="172">
        <f>TPo!B47</f>
        <v>13</v>
      </c>
      <c r="D102" s="173">
        <f>TPo!C47</f>
        <v>6</v>
      </c>
      <c r="E102" s="173">
        <f>TPo!D47</f>
        <v>3</v>
      </c>
      <c r="F102" s="173">
        <f>TPo!E47</f>
        <v>4</v>
      </c>
      <c r="G102" s="173">
        <f>TPo!F47</f>
        <v>24</v>
      </c>
      <c r="H102" s="173">
        <f>TPo!G47</f>
        <v>19</v>
      </c>
      <c r="I102" s="173">
        <f>TPo!H47</f>
        <v>21</v>
      </c>
      <c r="J102" s="195">
        <f>TPo!I47</f>
        <v>3</v>
      </c>
      <c r="L102" s="202" t="str">
        <f t="shared" si="10"/>
        <v>24:19</v>
      </c>
      <c r="M102" s="98">
        <f t="shared" si="11"/>
        <v>5</v>
      </c>
    </row>
    <row r="103" spans="1:14" s="123" customFormat="1">
      <c r="A103" s="234" t="s">
        <v>69</v>
      </c>
      <c r="B103" s="230" t="str">
        <f>TPo!A48</f>
        <v>Třebětice</v>
      </c>
      <c r="C103" s="231">
        <f>TPo!B48</f>
        <v>13</v>
      </c>
      <c r="D103" s="232">
        <f>TPo!C48</f>
        <v>7</v>
      </c>
      <c r="E103" s="232">
        <f>TPo!D48</f>
        <v>2</v>
      </c>
      <c r="F103" s="232">
        <f>TPo!E48</f>
        <v>4</v>
      </c>
      <c r="G103" s="232">
        <f>TPo!F48</f>
        <v>33</v>
      </c>
      <c r="H103" s="232">
        <f>TPo!G48</f>
        <v>23</v>
      </c>
      <c r="I103" s="232">
        <f>TPo!H48</f>
        <v>23</v>
      </c>
      <c r="J103" s="233">
        <f>TPo!I48</f>
        <v>2</v>
      </c>
      <c r="L103" s="202" t="str">
        <f t="shared" si="10"/>
        <v>33:23</v>
      </c>
      <c r="M103" s="98">
        <f t="shared" si="11"/>
        <v>10</v>
      </c>
    </row>
    <row r="104" spans="1:14" s="123" customFormat="1">
      <c r="A104" s="224" t="s">
        <v>70</v>
      </c>
      <c r="B104" s="170" t="str">
        <f>TPo!A49</f>
        <v>D.Bukovsko</v>
      </c>
      <c r="C104" s="172">
        <f>TPo!B49</f>
        <v>13</v>
      </c>
      <c r="D104" s="173">
        <f>TPo!C49</f>
        <v>6</v>
      </c>
      <c r="E104" s="173">
        <f>TPo!D49</f>
        <v>3</v>
      </c>
      <c r="F104" s="173">
        <f>TPo!E49</f>
        <v>4</v>
      </c>
      <c r="G104" s="173">
        <f>TPo!F49</f>
        <v>24</v>
      </c>
      <c r="H104" s="173">
        <f>TPo!G49</f>
        <v>21</v>
      </c>
      <c r="I104" s="173">
        <f>TPo!H49</f>
        <v>21</v>
      </c>
      <c r="J104" s="195">
        <f>TPo!I49</f>
        <v>0</v>
      </c>
      <c r="L104" s="202" t="str">
        <f t="shared" si="10"/>
        <v>24:21</v>
      </c>
      <c r="M104" s="98">
        <f t="shared" si="11"/>
        <v>3</v>
      </c>
    </row>
    <row r="105" spans="1:14" s="123" customFormat="1">
      <c r="A105" s="224" t="s">
        <v>71</v>
      </c>
      <c r="B105" s="170" t="str">
        <f>TPo!A50</f>
        <v>K.Řečice</v>
      </c>
      <c r="C105" s="172">
        <f>TPo!B50</f>
        <v>13</v>
      </c>
      <c r="D105" s="173">
        <f>TPo!C50</f>
        <v>4</v>
      </c>
      <c r="E105" s="173">
        <f>TPo!D50</f>
        <v>3</v>
      </c>
      <c r="F105" s="173">
        <f>TPo!E50</f>
        <v>6</v>
      </c>
      <c r="G105" s="173">
        <f>TPo!F50</f>
        <v>20</v>
      </c>
      <c r="H105" s="173">
        <f>TPo!G50</f>
        <v>24</v>
      </c>
      <c r="I105" s="173">
        <f>TPo!H50</f>
        <v>15</v>
      </c>
      <c r="J105" s="195">
        <f>TPo!I50</f>
        <v>-3</v>
      </c>
      <c r="L105" s="202" t="str">
        <f t="shared" si="10"/>
        <v>20:24</v>
      </c>
      <c r="M105" s="98">
        <f t="shared" si="11"/>
        <v>-4</v>
      </c>
    </row>
    <row r="106" spans="1:14" s="123" customFormat="1">
      <c r="A106" s="224" t="s">
        <v>72</v>
      </c>
      <c r="B106" s="170" t="str">
        <f>TPo!A51</f>
        <v>Břilice</v>
      </c>
      <c r="C106" s="172">
        <f>TPo!B51</f>
        <v>13</v>
      </c>
      <c r="D106" s="173">
        <f>TPo!C51</f>
        <v>4</v>
      </c>
      <c r="E106" s="173">
        <f>TPo!D51</f>
        <v>3</v>
      </c>
      <c r="F106" s="173">
        <f>TPo!E51</f>
        <v>6</v>
      </c>
      <c r="G106" s="173">
        <f>TPo!F51</f>
        <v>21</v>
      </c>
      <c r="H106" s="173">
        <f>TPo!G51</f>
        <v>21</v>
      </c>
      <c r="I106" s="173">
        <f>TPo!H51</f>
        <v>15</v>
      </c>
      <c r="J106" s="195">
        <f>TPo!I51</f>
        <v>-3</v>
      </c>
      <c r="L106" s="202" t="str">
        <f t="shared" si="10"/>
        <v>21:21</v>
      </c>
      <c r="M106" s="98">
        <f t="shared" si="11"/>
        <v>0</v>
      </c>
    </row>
    <row r="107" spans="1:14" s="123" customFormat="1">
      <c r="A107" s="224" t="s">
        <v>73</v>
      </c>
      <c r="B107" s="170" t="str">
        <f>TPo!A52</f>
        <v>Č.Velenice</v>
      </c>
      <c r="C107" s="172">
        <f>TPo!B52</f>
        <v>13</v>
      </c>
      <c r="D107" s="173">
        <f>TPo!C52</f>
        <v>3</v>
      </c>
      <c r="E107" s="173">
        <f>TPo!D52</f>
        <v>1</v>
      </c>
      <c r="F107" s="173">
        <f>TPo!E52</f>
        <v>9</v>
      </c>
      <c r="G107" s="173">
        <f>TPo!F52</f>
        <v>24</v>
      </c>
      <c r="H107" s="173">
        <f>TPo!G52</f>
        <v>37</v>
      </c>
      <c r="I107" s="173">
        <f>TPo!H52</f>
        <v>10</v>
      </c>
      <c r="J107" s="195">
        <f>TPo!I52</f>
        <v>-8</v>
      </c>
      <c r="L107" s="202" t="str">
        <f t="shared" si="10"/>
        <v>24:37</v>
      </c>
      <c r="M107" s="98">
        <f t="shared" si="11"/>
        <v>-13</v>
      </c>
    </row>
    <row r="108" spans="1:14" s="123" customFormat="1">
      <c r="A108" s="224" t="s">
        <v>74</v>
      </c>
      <c r="B108" s="170" t="str">
        <f>TPo!A53</f>
        <v>Chlum u Tř.</v>
      </c>
      <c r="C108" s="172">
        <f>TPo!B53</f>
        <v>13</v>
      </c>
      <c r="D108" s="173">
        <f>TPo!C53</f>
        <v>3</v>
      </c>
      <c r="E108" s="173">
        <f>TPo!D53</f>
        <v>1</v>
      </c>
      <c r="F108" s="173">
        <f>TPo!E53</f>
        <v>9</v>
      </c>
      <c r="G108" s="173">
        <f>TPo!F53</f>
        <v>18</v>
      </c>
      <c r="H108" s="173">
        <f>TPo!G53</f>
        <v>41</v>
      </c>
      <c r="I108" s="173">
        <f>TPo!H53</f>
        <v>10</v>
      </c>
      <c r="J108" s="195">
        <f>TPo!I53</f>
        <v>-8</v>
      </c>
      <c r="L108" s="202" t="str">
        <f t="shared" si="10"/>
        <v>18:41</v>
      </c>
      <c r="M108" s="98">
        <f t="shared" si="11"/>
        <v>-23</v>
      </c>
    </row>
    <row r="109" spans="1:14" s="123" customFormat="1">
      <c r="A109" s="224" t="s">
        <v>75</v>
      </c>
      <c r="B109" s="170" t="str">
        <f>TPo!A54</f>
        <v>Olešnice</v>
      </c>
      <c r="C109" s="172">
        <f>TPo!B54</f>
        <v>13</v>
      </c>
      <c r="D109" s="173">
        <f>TPo!C54</f>
        <v>3</v>
      </c>
      <c r="E109" s="173">
        <f>TPo!D54</f>
        <v>1</v>
      </c>
      <c r="F109" s="173">
        <f>TPo!E54</f>
        <v>9</v>
      </c>
      <c r="G109" s="173">
        <f>TPo!F54</f>
        <v>22</v>
      </c>
      <c r="H109" s="173">
        <f>TPo!G54</f>
        <v>28</v>
      </c>
      <c r="I109" s="173">
        <f>TPo!H54</f>
        <v>10</v>
      </c>
      <c r="J109" s="195">
        <f>TPo!I54</f>
        <v>-11</v>
      </c>
      <c r="L109" s="202" t="str">
        <f t="shared" si="10"/>
        <v>22:28</v>
      </c>
      <c r="M109" s="98">
        <f t="shared" si="11"/>
        <v>-6</v>
      </c>
    </row>
    <row r="110" spans="1:14" s="123" customFormat="1">
      <c r="A110" s="224" t="s">
        <v>76</v>
      </c>
      <c r="B110" s="170" t="str">
        <f>TPo!A55</f>
        <v>H.Stropnice</v>
      </c>
      <c r="C110" s="172">
        <f>TPo!B55</f>
        <v>13</v>
      </c>
      <c r="D110" s="173">
        <f>TPo!C55</f>
        <v>3</v>
      </c>
      <c r="E110" s="173">
        <f>TPo!D55</f>
        <v>1</v>
      </c>
      <c r="F110" s="173">
        <f>TPo!E55</f>
        <v>9</v>
      </c>
      <c r="G110" s="173">
        <f>TPo!F55</f>
        <v>21</v>
      </c>
      <c r="H110" s="173">
        <f>TPo!G55</f>
        <v>42</v>
      </c>
      <c r="I110" s="173">
        <f>TPo!H55</f>
        <v>10</v>
      </c>
      <c r="J110" s="195">
        <f>TPo!I55</f>
        <v>-11</v>
      </c>
      <c r="L110" s="202" t="str">
        <f t="shared" si="10"/>
        <v>21:42</v>
      </c>
      <c r="M110" s="98">
        <f t="shared" si="11"/>
        <v>-21</v>
      </c>
    </row>
    <row r="111" spans="1:14" s="123" customFormat="1" ht="13.8" thickBot="1">
      <c r="A111" s="225" t="s">
        <v>77</v>
      </c>
      <c r="B111" s="197" t="str">
        <f>TPo!A56</f>
        <v>Borovany</v>
      </c>
      <c r="C111" s="198">
        <f>TPo!B56</f>
        <v>13</v>
      </c>
      <c r="D111" s="199">
        <f>TPo!C56</f>
        <v>3</v>
      </c>
      <c r="E111" s="199">
        <f>TPo!D56</f>
        <v>1</v>
      </c>
      <c r="F111" s="199">
        <f>TPo!E56</f>
        <v>9</v>
      </c>
      <c r="G111" s="199">
        <f>TPo!F56</f>
        <v>16</v>
      </c>
      <c r="H111" s="199">
        <f>TPo!G56</f>
        <v>56</v>
      </c>
      <c r="I111" s="199">
        <f>TPo!H56</f>
        <v>10</v>
      </c>
      <c r="J111" s="200">
        <f>TPo!I56</f>
        <v>-11</v>
      </c>
      <c r="L111" s="202" t="str">
        <f t="shared" si="10"/>
        <v>16:56</v>
      </c>
      <c r="M111" s="98">
        <f t="shared" si="11"/>
        <v>-40</v>
      </c>
    </row>
    <row r="112" spans="1:14" s="177" customFormat="1">
      <c r="A112" s="176" t="s">
        <v>63</v>
      </c>
      <c r="B112" s="176"/>
      <c r="C112" s="180"/>
      <c r="D112" s="179" t="s">
        <v>254</v>
      </c>
      <c r="E112" s="180"/>
      <c r="F112" s="180"/>
      <c r="G112" s="180"/>
      <c r="I112" s="180"/>
      <c r="J112" s="180"/>
      <c r="M112" s="178"/>
      <c r="N112" s="187" t="s">
        <v>80</v>
      </c>
    </row>
    <row r="113" spans="1:13" s="177" customFormat="1" ht="13.8" thickBot="1">
      <c r="A113" s="205" t="s">
        <v>41</v>
      </c>
      <c r="B113" s="186"/>
      <c r="C113" s="180"/>
      <c r="D113" s="180"/>
      <c r="E113" s="180"/>
      <c r="F113" s="180"/>
      <c r="G113" s="180"/>
      <c r="H113" s="180"/>
      <c r="I113" s="180"/>
      <c r="J113" s="180"/>
      <c r="M113" s="178"/>
    </row>
    <row r="114" spans="1:13" s="177" customFormat="1" ht="13.8" thickBot="1">
      <c r="A114" s="206"/>
      <c r="B114" s="207" t="s">
        <v>34</v>
      </c>
      <c r="C114" s="208" t="s">
        <v>44</v>
      </c>
      <c r="D114" s="209" t="s">
        <v>45</v>
      </c>
      <c r="E114" s="209" t="s">
        <v>46</v>
      </c>
      <c r="F114" s="209" t="s">
        <v>47</v>
      </c>
      <c r="G114" s="209" t="s">
        <v>48</v>
      </c>
      <c r="H114" s="209" t="s">
        <v>49</v>
      </c>
      <c r="I114" s="209" t="s">
        <v>50</v>
      </c>
      <c r="J114" s="210" t="s">
        <v>51</v>
      </c>
      <c r="L114" s="203" t="s">
        <v>81</v>
      </c>
      <c r="M114" s="167"/>
    </row>
    <row r="115" spans="1:13" s="177" customFormat="1" ht="13.8" thickTop="1">
      <c r="A115" s="211" t="s">
        <v>64</v>
      </c>
      <c r="B115" s="181" t="str">
        <f>TJa!A5</f>
        <v>N.Včelnice</v>
      </c>
      <c r="C115" s="183">
        <f>TJa!B5</f>
        <v>7</v>
      </c>
      <c r="D115" s="184">
        <f>TJa!C5</f>
        <v>6</v>
      </c>
      <c r="E115" s="184">
        <f>TJa!D5</f>
        <v>1</v>
      </c>
      <c r="F115" s="184">
        <f>TJa!E5</f>
        <v>0</v>
      </c>
      <c r="G115" s="184">
        <f>TJa!F5</f>
        <v>22</v>
      </c>
      <c r="H115" s="184">
        <f>TJa!G5</f>
        <v>3</v>
      </c>
      <c r="I115" s="184">
        <f>TJa!H5</f>
        <v>19</v>
      </c>
      <c r="J115" s="212">
        <f>TJa!I5</f>
        <v>-2</v>
      </c>
      <c r="L115" s="204" t="str">
        <f>CONCATENATE(G115,":",H115)</f>
        <v>22:3</v>
      </c>
      <c r="M115" s="98">
        <f>G115-H115</f>
        <v>19</v>
      </c>
    </row>
    <row r="116" spans="1:13" s="177" customFormat="1">
      <c r="A116" s="211" t="s">
        <v>65</v>
      </c>
      <c r="B116" s="181" t="str">
        <f>TJa!A6</f>
        <v>K.Řečice</v>
      </c>
      <c r="C116" s="183">
        <f>TJa!B6</f>
        <v>7</v>
      </c>
      <c r="D116" s="184">
        <f>TJa!C6</f>
        <v>5</v>
      </c>
      <c r="E116" s="184">
        <f>TJa!D6</f>
        <v>2</v>
      </c>
      <c r="F116" s="184">
        <f>TJa!E6</f>
        <v>0</v>
      </c>
      <c r="G116" s="184">
        <f>TJa!F6</f>
        <v>21</v>
      </c>
      <c r="H116" s="184">
        <f>TJa!G6</f>
        <v>4</v>
      </c>
      <c r="I116" s="184">
        <f>TJa!H6</f>
        <v>17</v>
      </c>
      <c r="J116" s="212">
        <f>TJa!I6</f>
        <v>-4</v>
      </c>
      <c r="L116" s="204" t="str">
        <f t="shared" ref="L116:L128" si="12">CONCATENATE(G116,":",H116)</f>
        <v>21:4</v>
      </c>
      <c r="M116" s="98">
        <f t="shared" ref="M116:M128" si="13">G116-H116</f>
        <v>17</v>
      </c>
    </row>
    <row r="117" spans="1:13" s="177" customFormat="1">
      <c r="A117" s="211" t="s">
        <v>66</v>
      </c>
      <c r="B117" s="181" t="str">
        <f>TJa!A7</f>
        <v>N.Bystřice</v>
      </c>
      <c r="C117" s="183">
        <f>TJa!B7</f>
        <v>6</v>
      </c>
      <c r="D117" s="184">
        <f>TJa!C7</f>
        <v>5</v>
      </c>
      <c r="E117" s="184">
        <f>TJa!D7</f>
        <v>0</v>
      </c>
      <c r="F117" s="184">
        <f>TJa!E7</f>
        <v>1</v>
      </c>
      <c r="G117" s="184">
        <f>TJa!F7</f>
        <v>22</v>
      </c>
      <c r="H117" s="184">
        <f>TJa!G7</f>
        <v>13</v>
      </c>
      <c r="I117" s="184">
        <f>TJa!H7</f>
        <v>15</v>
      </c>
      <c r="J117" s="212">
        <f>TJa!I7</f>
        <v>-3</v>
      </c>
      <c r="L117" s="204" t="str">
        <f t="shared" si="12"/>
        <v>22:13</v>
      </c>
      <c r="M117" s="98">
        <f t="shared" si="13"/>
        <v>9</v>
      </c>
    </row>
    <row r="118" spans="1:13" s="177" customFormat="1">
      <c r="A118" s="211" t="s">
        <v>67</v>
      </c>
      <c r="B118" s="181" t="str">
        <f>TJa!A8</f>
        <v>Lomnice n.L.</v>
      </c>
      <c r="C118" s="183">
        <f>TJa!B8</f>
        <v>7</v>
      </c>
      <c r="D118" s="184">
        <f>TJa!C8</f>
        <v>4</v>
      </c>
      <c r="E118" s="184">
        <f>TJa!D8</f>
        <v>2</v>
      </c>
      <c r="F118" s="184">
        <f>TJa!E8</f>
        <v>1</v>
      </c>
      <c r="G118" s="184">
        <f>TJa!F8</f>
        <v>18</v>
      </c>
      <c r="H118" s="184">
        <f>TJa!G8</f>
        <v>8</v>
      </c>
      <c r="I118" s="184">
        <f>TJa!H8</f>
        <v>14</v>
      </c>
      <c r="J118" s="212">
        <f>TJa!I8</f>
        <v>-7</v>
      </c>
      <c r="L118" s="204" t="str">
        <f t="shared" si="12"/>
        <v>18:8</v>
      </c>
      <c r="M118" s="98">
        <f t="shared" si="13"/>
        <v>10</v>
      </c>
    </row>
    <row r="119" spans="1:13" s="177" customFormat="1">
      <c r="A119" s="211" t="s">
        <v>68</v>
      </c>
      <c r="B119" s="181" t="str">
        <f>TJa!A9</f>
        <v>Olešnice</v>
      </c>
      <c r="C119" s="183">
        <f>TJa!B9</f>
        <v>6</v>
      </c>
      <c r="D119" s="184">
        <f>TJa!C9</f>
        <v>4</v>
      </c>
      <c r="E119" s="184">
        <f>TJa!D9</f>
        <v>1</v>
      </c>
      <c r="F119" s="184">
        <f>TJa!E9</f>
        <v>1</v>
      </c>
      <c r="G119" s="184">
        <f>TJa!F9</f>
        <v>18</v>
      </c>
      <c r="H119" s="184">
        <f>TJa!G9</f>
        <v>9</v>
      </c>
      <c r="I119" s="184">
        <f>TJa!H9</f>
        <v>13</v>
      </c>
      <c r="J119" s="212">
        <f>TJa!I9</f>
        <v>-5</v>
      </c>
      <c r="L119" s="204" t="str">
        <f t="shared" si="12"/>
        <v>18:9</v>
      </c>
      <c r="M119" s="98">
        <f t="shared" si="13"/>
        <v>9</v>
      </c>
    </row>
    <row r="120" spans="1:13" s="177" customFormat="1">
      <c r="A120" s="211" t="s">
        <v>69</v>
      </c>
      <c r="B120" s="181" t="str">
        <f>TJa!A10</f>
        <v>D.Bukovsko</v>
      </c>
      <c r="C120" s="183">
        <f>TJa!B10</f>
        <v>6</v>
      </c>
      <c r="D120" s="184">
        <f>TJa!C10</f>
        <v>4</v>
      </c>
      <c r="E120" s="184">
        <f>TJa!D10</f>
        <v>1</v>
      </c>
      <c r="F120" s="184">
        <f>TJa!E10</f>
        <v>1</v>
      </c>
      <c r="G120" s="184">
        <f>TJa!F10</f>
        <v>17</v>
      </c>
      <c r="H120" s="184">
        <f>TJa!G10</f>
        <v>6</v>
      </c>
      <c r="I120" s="184">
        <f>TJa!H10</f>
        <v>13</v>
      </c>
      <c r="J120" s="212">
        <f>TJa!I10</f>
        <v>-5</v>
      </c>
      <c r="L120" s="204" t="str">
        <f t="shared" si="12"/>
        <v>17:6</v>
      </c>
      <c r="M120" s="98">
        <f t="shared" si="13"/>
        <v>11</v>
      </c>
    </row>
    <row r="121" spans="1:13" s="177" customFormat="1">
      <c r="A121" s="211" t="s">
        <v>70</v>
      </c>
      <c r="B121" s="181" t="str">
        <f>TJa!A11</f>
        <v>Třebětice</v>
      </c>
      <c r="C121" s="183">
        <f>TJa!B11</f>
        <v>6</v>
      </c>
      <c r="D121" s="184">
        <f>TJa!C11</f>
        <v>4</v>
      </c>
      <c r="E121" s="184">
        <f>TJa!D11</f>
        <v>1</v>
      </c>
      <c r="F121" s="184">
        <f>TJa!E11</f>
        <v>1</v>
      </c>
      <c r="G121" s="184">
        <f>TJa!F11</f>
        <v>24</v>
      </c>
      <c r="H121" s="184">
        <f>TJa!G11</f>
        <v>6</v>
      </c>
      <c r="I121" s="184">
        <f>TJa!H11</f>
        <v>13</v>
      </c>
      <c r="J121" s="212">
        <f>TJa!I11</f>
        <v>-5</v>
      </c>
      <c r="L121" s="204" t="str">
        <f t="shared" si="12"/>
        <v>24:6</v>
      </c>
      <c r="M121" s="98">
        <f t="shared" si="13"/>
        <v>18</v>
      </c>
    </row>
    <row r="122" spans="1:13" s="177" customFormat="1">
      <c r="A122" s="211" t="s">
        <v>71</v>
      </c>
      <c r="B122" s="181" t="str">
        <f>TJa!A12</f>
        <v>Lišov</v>
      </c>
      <c r="C122" s="183">
        <f>TJa!B12</f>
        <v>6</v>
      </c>
      <c r="D122" s="184">
        <f>TJa!C12</f>
        <v>4</v>
      </c>
      <c r="E122" s="184">
        <f>TJa!D12</f>
        <v>1</v>
      </c>
      <c r="F122" s="184">
        <f>TJa!E12</f>
        <v>1</v>
      </c>
      <c r="G122" s="184">
        <f>TJa!F12</f>
        <v>22</v>
      </c>
      <c r="H122" s="184">
        <f>TJa!G12</f>
        <v>10</v>
      </c>
      <c r="I122" s="184">
        <f>TJa!H12</f>
        <v>13</v>
      </c>
      <c r="J122" s="212">
        <f>TJa!I12</f>
        <v>-5</v>
      </c>
      <c r="L122" s="204" t="str">
        <f t="shared" si="12"/>
        <v>22:10</v>
      </c>
      <c r="M122" s="98">
        <f t="shared" si="13"/>
        <v>12</v>
      </c>
    </row>
    <row r="123" spans="1:13" s="177" customFormat="1">
      <c r="A123" s="211" t="s">
        <v>72</v>
      </c>
      <c r="B123" s="181" t="str">
        <f>TJa!A13</f>
        <v>Břilice</v>
      </c>
      <c r="C123" s="183">
        <f>TJa!B13</f>
        <v>7</v>
      </c>
      <c r="D123" s="184">
        <f>TJa!C13</f>
        <v>3</v>
      </c>
      <c r="E123" s="184">
        <f>TJa!D13</f>
        <v>3</v>
      </c>
      <c r="F123" s="184">
        <f>TJa!E13</f>
        <v>1</v>
      </c>
      <c r="G123" s="184">
        <f>TJa!F13</f>
        <v>27</v>
      </c>
      <c r="H123" s="184">
        <f>TJa!G13</f>
        <v>11</v>
      </c>
      <c r="I123" s="184">
        <f>TJa!H13</f>
        <v>12</v>
      </c>
      <c r="J123" s="212">
        <f>TJa!I13</f>
        <v>-9</v>
      </c>
      <c r="L123" s="204" t="str">
        <f t="shared" si="12"/>
        <v>27:11</v>
      </c>
      <c r="M123" s="98">
        <f t="shared" si="13"/>
        <v>16</v>
      </c>
    </row>
    <row r="124" spans="1:13" s="177" customFormat="1">
      <c r="A124" s="211" t="s">
        <v>73</v>
      </c>
      <c r="B124" s="181" t="str">
        <f>TJa!A14</f>
        <v>Suchdol n.L.</v>
      </c>
      <c r="C124" s="183">
        <f>TJa!B14</f>
        <v>7</v>
      </c>
      <c r="D124" s="184">
        <f>TJa!C14</f>
        <v>3</v>
      </c>
      <c r="E124" s="184">
        <f>TJa!D14</f>
        <v>2</v>
      </c>
      <c r="F124" s="184">
        <f>TJa!E14</f>
        <v>2</v>
      </c>
      <c r="G124" s="184">
        <f>TJa!F14</f>
        <v>12</v>
      </c>
      <c r="H124" s="184">
        <f>TJa!G14</f>
        <v>6</v>
      </c>
      <c r="I124" s="184">
        <f>TJa!H14</f>
        <v>11</v>
      </c>
      <c r="J124" s="212">
        <f>TJa!I14</f>
        <v>-10</v>
      </c>
      <c r="L124" s="204" t="str">
        <f t="shared" si="12"/>
        <v>12:6</v>
      </c>
      <c r="M124" s="98">
        <f t="shared" si="13"/>
        <v>6</v>
      </c>
    </row>
    <row r="125" spans="1:13" s="177" customFormat="1">
      <c r="A125" s="211" t="s">
        <v>74</v>
      </c>
      <c r="B125" s="181" t="str">
        <f>TJa!A15</f>
        <v>Č.Velenice</v>
      </c>
      <c r="C125" s="183">
        <f>TJa!B15</f>
        <v>7</v>
      </c>
      <c r="D125" s="184">
        <f>TJa!C15</f>
        <v>3</v>
      </c>
      <c r="E125" s="184">
        <f>TJa!D15</f>
        <v>2</v>
      </c>
      <c r="F125" s="184">
        <f>TJa!E15</f>
        <v>2</v>
      </c>
      <c r="G125" s="184">
        <f>TJa!F15</f>
        <v>10</v>
      </c>
      <c r="H125" s="184">
        <f>TJa!G15</f>
        <v>11</v>
      </c>
      <c r="I125" s="184">
        <f>TJa!H15</f>
        <v>11</v>
      </c>
      <c r="J125" s="212">
        <f>TJa!I15</f>
        <v>-10</v>
      </c>
      <c r="L125" s="204" t="str">
        <f t="shared" si="12"/>
        <v>10:11</v>
      </c>
      <c r="M125" s="98">
        <f t="shared" si="13"/>
        <v>-1</v>
      </c>
    </row>
    <row r="126" spans="1:13" s="177" customFormat="1">
      <c r="A126" s="211" t="s">
        <v>75</v>
      </c>
      <c r="B126" s="181" t="str">
        <f>TJa!A16</f>
        <v>Chlum u Tř.</v>
      </c>
      <c r="C126" s="183">
        <f>TJa!B16</f>
        <v>7</v>
      </c>
      <c r="D126" s="184">
        <f>TJa!C16</f>
        <v>3</v>
      </c>
      <c r="E126" s="184">
        <f>TJa!D16</f>
        <v>1</v>
      </c>
      <c r="F126" s="184">
        <f>TJa!E16</f>
        <v>3</v>
      </c>
      <c r="G126" s="184">
        <f>TJa!F16</f>
        <v>12</v>
      </c>
      <c r="H126" s="184">
        <f>TJa!G16</f>
        <v>21</v>
      </c>
      <c r="I126" s="184">
        <f>TJa!H16</f>
        <v>10</v>
      </c>
      <c r="J126" s="212">
        <f>TJa!I16</f>
        <v>-11</v>
      </c>
      <c r="L126" s="204" t="str">
        <f t="shared" si="12"/>
        <v>12:21</v>
      </c>
      <c r="M126" s="98">
        <f t="shared" si="13"/>
        <v>-9</v>
      </c>
    </row>
    <row r="127" spans="1:13" s="177" customFormat="1">
      <c r="A127" s="211" t="s">
        <v>76</v>
      </c>
      <c r="B127" s="181" t="str">
        <f>TJa!A17</f>
        <v>Borovany</v>
      </c>
      <c r="C127" s="183">
        <f>TJa!B17</f>
        <v>6</v>
      </c>
      <c r="D127" s="184">
        <f>TJa!C17</f>
        <v>1</v>
      </c>
      <c r="E127" s="184">
        <f>TJa!D17</f>
        <v>2</v>
      </c>
      <c r="F127" s="184">
        <f>TJa!E17</f>
        <v>3</v>
      </c>
      <c r="G127" s="184">
        <f>TJa!F17</f>
        <v>12</v>
      </c>
      <c r="H127" s="184">
        <f>TJa!G17</f>
        <v>15</v>
      </c>
      <c r="I127" s="184">
        <f>TJa!H17</f>
        <v>5</v>
      </c>
      <c r="J127" s="212">
        <f>TJa!I17</f>
        <v>-13</v>
      </c>
      <c r="L127" s="204" t="str">
        <f t="shared" si="12"/>
        <v>12:15</v>
      </c>
      <c r="M127" s="98">
        <f t="shared" si="13"/>
        <v>-3</v>
      </c>
    </row>
    <row r="128" spans="1:13" s="177" customFormat="1" ht="13.8" thickBot="1">
      <c r="A128" s="213" t="s">
        <v>77</v>
      </c>
      <c r="B128" s="214" t="str">
        <f>TJa!A18</f>
        <v>H.Stropnice</v>
      </c>
      <c r="C128" s="215">
        <f>TJa!B18</f>
        <v>6</v>
      </c>
      <c r="D128" s="216">
        <f>TJa!C18</f>
        <v>1</v>
      </c>
      <c r="E128" s="216">
        <f>TJa!D18</f>
        <v>1</v>
      </c>
      <c r="F128" s="216">
        <f>TJa!E18</f>
        <v>4</v>
      </c>
      <c r="G128" s="216">
        <f>TJa!F18</f>
        <v>10</v>
      </c>
      <c r="H128" s="216">
        <f>TJa!G18</f>
        <v>17</v>
      </c>
      <c r="I128" s="216">
        <f>TJa!H18</f>
        <v>4</v>
      </c>
      <c r="J128" s="217">
        <f>TJa!I18</f>
        <v>-14</v>
      </c>
      <c r="L128" s="204" t="str">
        <f t="shared" si="12"/>
        <v>10:17</v>
      </c>
      <c r="M128" s="98">
        <f t="shared" si="13"/>
        <v>-7</v>
      </c>
    </row>
    <row r="129" spans="1:13" s="177" customFormat="1">
      <c r="A129" s="185"/>
      <c r="B129" s="186"/>
      <c r="C129" s="180"/>
      <c r="D129" s="180"/>
      <c r="E129" s="180"/>
      <c r="F129" s="180"/>
      <c r="G129" s="180"/>
      <c r="H129" s="180"/>
      <c r="I129" s="180"/>
      <c r="J129" s="180"/>
      <c r="M129" s="178"/>
    </row>
    <row r="130" spans="1:13" s="177" customFormat="1">
      <c r="B130" s="186"/>
      <c r="C130" s="180"/>
      <c r="D130" s="180"/>
      <c r="E130" s="180"/>
      <c r="F130" s="180"/>
      <c r="G130" s="180"/>
      <c r="H130" s="180"/>
      <c r="I130" s="180"/>
      <c r="J130" s="180"/>
      <c r="M130" s="178"/>
    </row>
    <row r="131" spans="1:13" s="177" customFormat="1">
      <c r="C131" s="180"/>
      <c r="D131" s="180"/>
      <c r="E131" s="180"/>
      <c r="F131" s="180"/>
      <c r="G131" s="180"/>
      <c r="H131" s="180"/>
      <c r="I131" s="180"/>
      <c r="J131" s="180"/>
      <c r="M131" s="178"/>
    </row>
    <row r="132" spans="1:13" s="177" customFormat="1" ht="13.8" thickBot="1">
      <c r="A132" s="186"/>
      <c r="B132" s="205" t="s">
        <v>42</v>
      </c>
      <c r="C132" s="180"/>
      <c r="D132" s="180"/>
      <c r="E132" s="180"/>
      <c r="F132" s="180"/>
      <c r="G132" s="180"/>
      <c r="H132" s="180"/>
      <c r="I132" s="180"/>
      <c r="J132" s="180"/>
      <c r="M132" s="178"/>
    </row>
    <row r="133" spans="1:13" s="177" customFormat="1" ht="13.8" thickBot="1">
      <c r="A133" s="206"/>
      <c r="B133" s="207" t="s">
        <v>37</v>
      </c>
      <c r="C133" s="208" t="s">
        <v>44</v>
      </c>
      <c r="D133" s="209" t="s">
        <v>45</v>
      </c>
      <c r="E133" s="209" t="s">
        <v>46</v>
      </c>
      <c r="F133" s="209" t="s">
        <v>47</v>
      </c>
      <c r="G133" s="209" t="s">
        <v>48</v>
      </c>
      <c r="H133" s="209" t="s">
        <v>49</v>
      </c>
      <c r="I133" s="209" t="s">
        <v>50</v>
      </c>
      <c r="J133" s="210" t="s">
        <v>51</v>
      </c>
      <c r="M133" s="178"/>
    </row>
    <row r="134" spans="1:13" s="177" customFormat="1" ht="13.8" thickTop="1">
      <c r="A134" s="211" t="s">
        <v>64</v>
      </c>
      <c r="B134" s="181" t="str">
        <f>TJa!A24</f>
        <v>N.Včelnice</v>
      </c>
      <c r="C134" s="183">
        <f>TJa!B24</f>
        <v>6</v>
      </c>
      <c r="D134" s="184">
        <f>TJa!C24</f>
        <v>4</v>
      </c>
      <c r="E134" s="184">
        <f>TJa!D24</f>
        <v>1</v>
      </c>
      <c r="F134" s="184">
        <f>TJa!E24</f>
        <v>1</v>
      </c>
      <c r="G134" s="184">
        <f>TJa!F24</f>
        <v>20</v>
      </c>
      <c r="H134" s="184">
        <f>TJa!G24</f>
        <v>10</v>
      </c>
      <c r="I134" s="184">
        <f>TJa!H24</f>
        <v>13</v>
      </c>
      <c r="J134" s="212">
        <f>TJa!I24</f>
        <v>13</v>
      </c>
      <c r="L134" s="204" t="str">
        <f>CONCATENATE(G134,":",H134)</f>
        <v>20:10</v>
      </c>
      <c r="M134" s="98">
        <f>G134-H134</f>
        <v>10</v>
      </c>
    </row>
    <row r="135" spans="1:13" s="177" customFormat="1">
      <c r="A135" s="211" t="s">
        <v>65</v>
      </c>
      <c r="B135" s="181" t="str">
        <f>TJa!A25</f>
        <v>Olešnice</v>
      </c>
      <c r="C135" s="183">
        <f>TJa!B25</f>
        <v>7</v>
      </c>
      <c r="D135" s="184">
        <f>TJa!C25</f>
        <v>3</v>
      </c>
      <c r="E135" s="184">
        <f>TJa!D25</f>
        <v>2</v>
      </c>
      <c r="F135" s="184">
        <f>TJa!E25</f>
        <v>2</v>
      </c>
      <c r="G135" s="184">
        <f>TJa!F25</f>
        <v>15</v>
      </c>
      <c r="H135" s="184">
        <f>TJa!G25</f>
        <v>10</v>
      </c>
      <c r="I135" s="184">
        <f>TJa!H25</f>
        <v>11</v>
      </c>
      <c r="J135" s="212">
        <f>TJa!I25</f>
        <v>11</v>
      </c>
      <c r="L135" s="204" t="str">
        <f t="shared" ref="L135:L147" si="14">CONCATENATE(G135,":",H135)</f>
        <v>15:10</v>
      </c>
      <c r="M135" s="98">
        <f t="shared" ref="M135:M147" si="15">G135-H135</f>
        <v>5</v>
      </c>
    </row>
    <row r="136" spans="1:13" s="177" customFormat="1">
      <c r="A136" s="211" t="s">
        <v>66</v>
      </c>
      <c r="B136" s="181" t="str">
        <f>TJa!A26</f>
        <v>Lomnice n.L.</v>
      </c>
      <c r="C136" s="183">
        <f>TJa!B26</f>
        <v>6</v>
      </c>
      <c r="D136" s="184">
        <f>TJa!C26</f>
        <v>2</v>
      </c>
      <c r="E136" s="184">
        <f>TJa!D26</f>
        <v>3</v>
      </c>
      <c r="F136" s="184">
        <f>TJa!E26</f>
        <v>1</v>
      </c>
      <c r="G136" s="184">
        <f>TJa!F26</f>
        <v>10</v>
      </c>
      <c r="H136" s="184">
        <f>TJa!G26</f>
        <v>9</v>
      </c>
      <c r="I136" s="184">
        <f>TJa!H26</f>
        <v>9</v>
      </c>
      <c r="J136" s="212">
        <f>TJa!I26</f>
        <v>9</v>
      </c>
      <c r="L136" s="204" t="str">
        <f t="shared" si="14"/>
        <v>10:9</v>
      </c>
      <c r="M136" s="98">
        <f t="shared" si="15"/>
        <v>1</v>
      </c>
    </row>
    <row r="137" spans="1:13" s="177" customFormat="1">
      <c r="A137" s="211" t="s">
        <v>67</v>
      </c>
      <c r="B137" s="181" t="str">
        <f>TJa!A27</f>
        <v>N.Bystřice</v>
      </c>
      <c r="C137" s="183">
        <f>TJa!B27</f>
        <v>7</v>
      </c>
      <c r="D137" s="184">
        <f>TJa!C27</f>
        <v>2</v>
      </c>
      <c r="E137" s="184">
        <f>TJa!D27</f>
        <v>2</v>
      </c>
      <c r="F137" s="184">
        <f>TJa!E27</f>
        <v>3</v>
      </c>
      <c r="G137" s="184">
        <f>TJa!F27</f>
        <v>9</v>
      </c>
      <c r="H137" s="184">
        <f>TJa!G27</f>
        <v>10</v>
      </c>
      <c r="I137" s="184">
        <f>TJa!H27</f>
        <v>8</v>
      </c>
      <c r="J137" s="212">
        <f>TJa!I27</f>
        <v>8</v>
      </c>
      <c r="L137" s="204" t="str">
        <f t="shared" si="14"/>
        <v>9:10</v>
      </c>
      <c r="M137" s="98">
        <f t="shared" si="15"/>
        <v>-1</v>
      </c>
    </row>
    <row r="138" spans="1:13" s="177" customFormat="1">
      <c r="A138" s="211" t="s">
        <v>68</v>
      </c>
      <c r="B138" s="181" t="str">
        <f>TJa!A28</f>
        <v>Třebětice</v>
      </c>
      <c r="C138" s="183">
        <f>TJa!B28</f>
        <v>7</v>
      </c>
      <c r="D138" s="184">
        <f>TJa!C28</f>
        <v>2</v>
      </c>
      <c r="E138" s="184">
        <f>TJa!D28</f>
        <v>1</v>
      </c>
      <c r="F138" s="184">
        <f>TJa!E28</f>
        <v>4</v>
      </c>
      <c r="G138" s="184">
        <f>TJa!F28</f>
        <v>11</v>
      </c>
      <c r="H138" s="184">
        <f>TJa!G28</f>
        <v>16</v>
      </c>
      <c r="I138" s="184">
        <f>TJa!H28</f>
        <v>7</v>
      </c>
      <c r="J138" s="212">
        <f>TJa!I28</f>
        <v>7</v>
      </c>
      <c r="L138" s="204" t="str">
        <f t="shared" si="14"/>
        <v>11:16</v>
      </c>
      <c r="M138" s="98">
        <f t="shared" si="15"/>
        <v>-5</v>
      </c>
    </row>
    <row r="139" spans="1:13" s="177" customFormat="1">
      <c r="A139" s="211" t="s">
        <v>69</v>
      </c>
      <c r="B139" s="181" t="str">
        <f>TJa!A29</f>
        <v>Borovany</v>
      </c>
      <c r="C139" s="183">
        <f>TJa!B29</f>
        <v>7</v>
      </c>
      <c r="D139" s="184">
        <f>TJa!C29</f>
        <v>2</v>
      </c>
      <c r="E139" s="184">
        <f>TJa!D29</f>
        <v>0</v>
      </c>
      <c r="F139" s="184">
        <f>TJa!E29</f>
        <v>5</v>
      </c>
      <c r="G139" s="184">
        <f>TJa!F29</f>
        <v>10</v>
      </c>
      <c r="H139" s="184">
        <f>TJa!G29</f>
        <v>35</v>
      </c>
      <c r="I139" s="184">
        <f>TJa!H29</f>
        <v>6</v>
      </c>
      <c r="J139" s="212">
        <f>TJa!I29</f>
        <v>6</v>
      </c>
      <c r="L139" s="204" t="str">
        <f t="shared" si="14"/>
        <v>10:35</v>
      </c>
      <c r="M139" s="98">
        <f t="shared" si="15"/>
        <v>-25</v>
      </c>
    </row>
    <row r="140" spans="1:13" s="177" customFormat="1">
      <c r="A140" s="211" t="s">
        <v>70</v>
      </c>
      <c r="B140" s="181" t="str">
        <f>TJa!A30</f>
        <v>Lišov</v>
      </c>
      <c r="C140" s="183">
        <f>TJa!B30</f>
        <v>7</v>
      </c>
      <c r="D140" s="184">
        <f>TJa!C30</f>
        <v>1</v>
      </c>
      <c r="E140" s="184">
        <f>TJa!D30</f>
        <v>2</v>
      </c>
      <c r="F140" s="184">
        <f>TJa!E30</f>
        <v>4</v>
      </c>
      <c r="G140" s="184">
        <f>TJa!F30</f>
        <v>17</v>
      </c>
      <c r="H140" s="184">
        <f>TJa!G30</f>
        <v>20</v>
      </c>
      <c r="I140" s="184">
        <f>TJa!H30</f>
        <v>5</v>
      </c>
      <c r="J140" s="212">
        <f>TJa!I30</f>
        <v>5</v>
      </c>
      <c r="L140" s="204" t="str">
        <f t="shared" si="14"/>
        <v>17:20</v>
      </c>
      <c r="M140" s="98">
        <f t="shared" si="15"/>
        <v>-3</v>
      </c>
    </row>
    <row r="141" spans="1:13" s="177" customFormat="1">
      <c r="A141" s="211" t="s">
        <v>71</v>
      </c>
      <c r="B141" s="181" t="str">
        <f>TJa!A31</f>
        <v>K.Řečice</v>
      </c>
      <c r="C141" s="183">
        <f>TJa!B31</f>
        <v>6</v>
      </c>
      <c r="D141" s="184">
        <f>TJa!C31</f>
        <v>1</v>
      </c>
      <c r="E141" s="184">
        <f>TJa!D31</f>
        <v>2</v>
      </c>
      <c r="F141" s="184">
        <f>TJa!E31</f>
        <v>3</v>
      </c>
      <c r="G141" s="184">
        <f>TJa!F31</f>
        <v>7</v>
      </c>
      <c r="H141" s="184">
        <f>TJa!G31</f>
        <v>17</v>
      </c>
      <c r="I141" s="184">
        <f>TJa!H31</f>
        <v>5</v>
      </c>
      <c r="J141" s="212">
        <f>TJa!I31</f>
        <v>5</v>
      </c>
      <c r="L141" s="204" t="str">
        <f t="shared" si="14"/>
        <v>7:17</v>
      </c>
      <c r="M141" s="98">
        <f t="shared" si="15"/>
        <v>-10</v>
      </c>
    </row>
    <row r="142" spans="1:13" s="177" customFormat="1">
      <c r="A142" s="211" t="s">
        <v>72</v>
      </c>
      <c r="B142" s="181" t="str">
        <f>TJa!A32</f>
        <v>Suchdol n.L.</v>
      </c>
      <c r="C142" s="183">
        <f>TJa!B32</f>
        <v>6</v>
      </c>
      <c r="D142" s="184">
        <f>TJa!C32</f>
        <v>1</v>
      </c>
      <c r="E142" s="184">
        <f>TJa!D32</f>
        <v>2</v>
      </c>
      <c r="F142" s="184">
        <f>TJa!E32</f>
        <v>3</v>
      </c>
      <c r="G142" s="184">
        <f>TJa!F32</f>
        <v>5</v>
      </c>
      <c r="H142" s="184">
        <f>TJa!G32</f>
        <v>9</v>
      </c>
      <c r="I142" s="184">
        <f>TJa!H32</f>
        <v>5</v>
      </c>
      <c r="J142" s="212">
        <f>TJa!I32</f>
        <v>5</v>
      </c>
      <c r="L142" s="204" t="str">
        <f t="shared" si="14"/>
        <v>5:9</v>
      </c>
      <c r="M142" s="98">
        <f t="shared" si="15"/>
        <v>-4</v>
      </c>
    </row>
    <row r="143" spans="1:13" s="177" customFormat="1">
      <c r="A143" s="211" t="s">
        <v>73</v>
      </c>
      <c r="B143" s="181" t="str">
        <f>TJa!A33</f>
        <v>Chlum u Tř.</v>
      </c>
      <c r="C143" s="183">
        <f>TJa!B33</f>
        <v>6</v>
      </c>
      <c r="D143" s="184">
        <f>TJa!C33</f>
        <v>1</v>
      </c>
      <c r="E143" s="184">
        <f>TJa!D33</f>
        <v>1</v>
      </c>
      <c r="F143" s="184">
        <f>TJa!E33</f>
        <v>4</v>
      </c>
      <c r="G143" s="184">
        <f>TJa!F33</f>
        <v>7</v>
      </c>
      <c r="H143" s="184">
        <f>TJa!G33</f>
        <v>26</v>
      </c>
      <c r="I143" s="184">
        <f>TJa!H33</f>
        <v>4</v>
      </c>
      <c r="J143" s="212">
        <f>TJa!I33</f>
        <v>4</v>
      </c>
      <c r="L143" s="204" t="str">
        <f t="shared" si="14"/>
        <v>7:26</v>
      </c>
      <c r="M143" s="98">
        <f t="shared" si="15"/>
        <v>-19</v>
      </c>
    </row>
    <row r="144" spans="1:13" s="177" customFormat="1">
      <c r="A144" s="211" t="s">
        <v>74</v>
      </c>
      <c r="B144" s="181" t="str">
        <f>TJa!A34</f>
        <v>D.Bukovsko</v>
      </c>
      <c r="C144" s="183">
        <f>TJa!B34</f>
        <v>7</v>
      </c>
      <c r="D144" s="184">
        <f>TJa!C34</f>
        <v>1</v>
      </c>
      <c r="E144" s="184">
        <f>TJa!D34</f>
        <v>1</v>
      </c>
      <c r="F144" s="184">
        <f>TJa!E34</f>
        <v>5</v>
      </c>
      <c r="G144" s="184">
        <f>TJa!F34</f>
        <v>7</v>
      </c>
      <c r="H144" s="184">
        <f>TJa!G34</f>
        <v>19</v>
      </c>
      <c r="I144" s="184">
        <f>TJa!H34</f>
        <v>4</v>
      </c>
      <c r="J144" s="212">
        <f>TJa!I34</f>
        <v>4</v>
      </c>
      <c r="L144" s="204" t="str">
        <f t="shared" si="14"/>
        <v>7:19</v>
      </c>
      <c r="M144" s="98">
        <f t="shared" si="15"/>
        <v>-12</v>
      </c>
    </row>
    <row r="145" spans="1:13" s="177" customFormat="1">
      <c r="A145" s="211" t="s">
        <v>75</v>
      </c>
      <c r="B145" s="181" t="str">
        <f>TJa!A35</f>
        <v>Břilice</v>
      </c>
      <c r="C145" s="183">
        <f>TJa!B35</f>
        <v>6</v>
      </c>
      <c r="D145" s="184">
        <f>TJa!C35</f>
        <v>1</v>
      </c>
      <c r="E145" s="184">
        <f>TJa!D35</f>
        <v>0</v>
      </c>
      <c r="F145" s="184">
        <f>TJa!E35</f>
        <v>5</v>
      </c>
      <c r="G145" s="184">
        <f>TJa!F35</f>
        <v>7</v>
      </c>
      <c r="H145" s="184">
        <f>TJa!G35</f>
        <v>18</v>
      </c>
      <c r="I145" s="184">
        <f>TJa!H35</f>
        <v>3</v>
      </c>
      <c r="J145" s="212">
        <f>TJa!I35</f>
        <v>3</v>
      </c>
      <c r="L145" s="204" t="str">
        <f t="shared" si="14"/>
        <v>7:18</v>
      </c>
      <c r="M145" s="98">
        <f t="shared" si="15"/>
        <v>-11</v>
      </c>
    </row>
    <row r="146" spans="1:13" s="177" customFormat="1">
      <c r="A146" s="211" t="s">
        <v>76</v>
      </c>
      <c r="B146" s="181" t="str">
        <f>TJa!A36</f>
        <v>H.Stropnice</v>
      </c>
      <c r="C146" s="183">
        <f>TJa!B36</f>
        <v>7</v>
      </c>
      <c r="D146" s="184">
        <f>TJa!C36</f>
        <v>0</v>
      </c>
      <c r="E146" s="184">
        <f>TJa!D36</f>
        <v>2</v>
      </c>
      <c r="F146" s="184">
        <f>TJa!E36</f>
        <v>5</v>
      </c>
      <c r="G146" s="184">
        <f>TJa!F36</f>
        <v>10</v>
      </c>
      <c r="H146" s="184">
        <f>TJa!G36</f>
        <v>26</v>
      </c>
      <c r="I146" s="184">
        <f>TJa!H36</f>
        <v>2</v>
      </c>
      <c r="J146" s="212">
        <f>TJa!I36</f>
        <v>2</v>
      </c>
      <c r="L146" s="204" t="str">
        <f t="shared" si="14"/>
        <v>10:26</v>
      </c>
      <c r="M146" s="98">
        <f t="shared" si="15"/>
        <v>-16</v>
      </c>
    </row>
    <row r="147" spans="1:13" s="177" customFormat="1" ht="13.8" thickBot="1">
      <c r="A147" s="213" t="s">
        <v>77</v>
      </c>
      <c r="B147" s="214" t="str">
        <f>TJa!A37</f>
        <v>Č.Velenice</v>
      </c>
      <c r="C147" s="215">
        <f>TJa!B37</f>
        <v>6</v>
      </c>
      <c r="D147" s="216">
        <f>TJa!C37</f>
        <v>0</v>
      </c>
      <c r="E147" s="216">
        <f>TJa!D37</f>
        <v>1</v>
      </c>
      <c r="F147" s="216">
        <f>TJa!E37</f>
        <v>5</v>
      </c>
      <c r="G147" s="216">
        <f>TJa!F37</f>
        <v>5</v>
      </c>
      <c r="H147" s="216">
        <f>TJa!G37</f>
        <v>22</v>
      </c>
      <c r="I147" s="216">
        <f>TJa!H37</f>
        <v>1</v>
      </c>
      <c r="J147" s="217">
        <f>TJa!I37</f>
        <v>1</v>
      </c>
      <c r="L147" s="204" t="str">
        <f t="shared" si="14"/>
        <v>5:22</v>
      </c>
      <c r="M147" s="98">
        <f t="shared" si="15"/>
        <v>-17</v>
      </c>
    </row>
    <row r="148" spans="1:13" s="177" customFormat="1">
      <c r="A148" s="186"/>
      <c r="B148" s="186"/>
      <c r="C148" s="180"/>
      <c r="D148" s="182"/>
      <c r="E148" s="182"/>
      <c r="F148" s="182"/>
      <c r="G148" s="182"/>
      <c r="H148" s="182"/>
      <c r="I148" s="182"/>
      <c r="J148" s="180"/>
      <c r="M148" s="178"/>
    </row>
    <row r="149" spans="1:13" s="177" customFormat="1">
      <c r="B149" s="186"/>
      <c r="C149" s="180"/>
      <c r="D149" s="180"/>
      <c r="E149" s="180"/>
      <c r="F149" s="180"/>
      <c r="G149" s="180"/>
      <c r="H149" s="180"/>
      <c r="I149" s="180"/>
      <c r="J149" s="180"/>
      <c r="M149" s="178"/>
    </row>
    <row r="150" spans="1:13" s="177" customFormat="1">
      <c r="B150" s="186"/>
      <c r="C150" s="180"/>
      <c r="D150" s="180"/>
      <c r="E150" s="180"/>
      <c r="F150" s="180"/>
      <c r="G150" s="180"/>
      <c r="H150" s="180"/>
      <c r="I150" s="180"/>
      <c r="J150" s="180"/>
      <c r="M150" s="178"/>
    </row>
    <row r="151" spans="1:13" s="177" customFormat="1" ht="13.8" thickBot="1">
      <c r="A151" s="186"/>
      <c r="B151" s="179" t="s">
        <v>43</v>
      </c>
      <c r="C151" s="182"/>
      <c r="D151" s="182"/>
      <c r="E151" s="182"/>
      <c r="F151" s="182"/>
      <c r="G151" s="182"/>
      <c r="H151" s="182"/>
      <c r="I151" s="182"/>
      <c r="J151" s="182"/>
      <c r="M151" s="178"/>
    </row>
    <row r="152" spans="1:13" s="177" customFormat="1" ht="13.8" thickBot="1">
      <c r="A152" s="218"/>
      <c r="B152" s="219" t="s">
        <v>78</v>
      </c>
      <c r="C152" s="209" t="s">
        <v>44</v>
      </c>
      <c r="D152" s="209" t="s">
        <v>45</v>
      </c>
      <c r="E152" s="209" t="s">
        <v>46</v>
      </c>
      <c r="F152" s="209" t="s">
        <v>47</v>
      </c>
      <c r="G152" s="209" t="s">
        <v>48</v>
      </c>
      <c r="H152" s="209" t="s">
        <v>49</v>
      </c>
      <c r="I152" s="209" t="s">
        <v>50</v>
      </c>
      <c r="J152" s="210" t="s">
        <v>51</v>
      </c>
      <c r="M152" s="178"/>
    </row>
    <row r="153" spans="1:13" s="177" customFormat="1" ht="13.8" thickTop="1">
      <c r="A153" s="220" t="s">
        <v>64</v>
      </c>
      <c r="B153" s="181" t="str">
        <f>TJa!A43</f>
        <v>N.Včelnice</v>
      </c>
      <c r="C153" s="183">
        <f>TJa!B43</f>
        <v>13</v>
      </c>
      <c r="D153" s="184">
        <f>TJa!C43</f>
        <v>10</v>
      </c>
      <c r="E153" s="184">
        <f>TJa!D43</f>
        <v>2</v>
      </c>
      <c r="F153" s="184">
        <f>TJa!E43</f>
        <v>1</v>
      </c>
      <c r="G153" s="184">
        <f>TJa!F43</f>
        <v>42</v>
      </c>
      <c r="H153" s="184">
        <f>TJa!G43</f>
        <v>13</v>
      </c>
      <c r="I153" s="184">
        <f>TJa!H43</f>
        <v>32</v>
      </c>
      <c r="J153" s="212">
        <f>TJa!I43</f>
        <v>11</v>
      </c>
      <c r="L153" s="204" t="str">
        <f>CONCATENATE(G153,":",H153)</f>
        <v>42:13</v>
      </c>
      <c r="M153" s="98">
        <f>G153-H153</f>
        <v>29</v>
      </c>
    </row>
    <row r="154" spans="1:13" s="177" customFormat="1">
      <c r="A154" s="220" t="s">
        <v>65</v>
      </c>
      <c r="B154" s="181" t="str">
        <f>TJa!A45</f>
        <v>N.Bystřice</v>
      </c>
      <c r="C154" s="183">
        <f>TJa!B45</f>
        <v>13</v>
      </c>
      <c r="D154" s="184">
        <f>TJa!C45</f>
        <v>7</v>
      </c>
      <c r="E154" s="184">
        <f>TJa!D45</f>
        <v>2</v>
      </c>
      <c r="F154" s="184">
        <f>TJa!E45</f>
        <v>4</v>
      </c>
      <c r="G154" s="184">
        <f>TJa!F45</f>
        <v>31</v>
      </c>
      <c r="H154" s="184">
        <f>TJa!G45</f>
        <v>23</v>
      </c>
      <c r="I154" s="184">
        <f>TJa!H45</f>
        <v>23</v>
      </c>
      <c r="J154" s="212">
        <f>TJa!I45</f>
        <v>5</v>
      </c>
      <c r="L154" s="204" t="str">
        <f t="shared" ref="L154:L166" si="16">CONCATENATE(G154,":",H154)</f>
        <v>31:23</v>
      </c>
      <c r="M154" s="98">
        <f t="shared" ref="M154:M166" si="17">G154-H154</f>
        <v>8</v>
      </c>
    </row>
    <row r="155" spans="1:13" s="177" customFormat="1">
      <c r="A155" s="220" t="s">
        <v>66</v>
      </c>
      <c r="B155" s="181" t="str">
        <f>TJa!A48</f>
        <v>K.Řečice</v>
      </c>
      <c r="C155" s="183">
        <f>TJa!B48</f>
        <v>13</v>
      </c>
      <c r="D155" s="184">
        <f>TJa!C48</f>
        <v>6</v>
      </c>
      <c r="E155" s="184">
        <f>TJa!D48</f>
        <v>4</v>
      </c>
      <c r="F155" s="184">
        <f>TJa!E48</f>
        <v>3</v>
      </c>
      <c r="G155" s="184">
        <f>TJa!F48</f>
        <v>28</v>
      </c>
      <c r="H155" s="184">
        <f>TJa!G48</f>
        <v>21</v>
      </c>
      <c r="I155" s="184">
        <f>TJa!H48</f>
        <v>22</v>
      </c>
      <c r="J155" s="212">
        <f>TJa!I48</f>
        <v>1</v>
      </c>
      <c r="L155" s="204" t="str">
        <f t="shared" si="16"/>
        <v>28:21</v>
      </c>
      <c r="M155" s="98">
        <f t="shared" si="17"/>
        <v>7</v>
      </c>
    </row>
    <row r="156" spans="1:13" s="177" customFormat="1">
      <c r="A156" s="220" t="s">
        <v>67</v>
      </c>
      <c r="B156" s="181" t="str">
        <f>TJa!A44</f>
        <v>Olešnice</v>
      </c>
      <c r="C156" s="183">
        <f>TJa!B44</f>
        <v>13</v>
      </c>
      <c r="D156" s="184">
        <f>TJa!C44</f>
        <v>7</v>
      </c>
      <c r="E156" s="184">
        <f>TJa!D44</f>
        <v>3</v>
      </c>
      <c r="F156" s="184">
        <f>TJa!E44</f>
        <v>3</v>
      </c>
      <c r="G156" s="184">
        <f>TJa!F44</f>
        <v>33</v>
      </c>
      <c r="H156" s="184">
        <f>TJa!G44</f>
        <v>19</v>
      </c>
      <c r="I156" s="184">
        <f>TJa!H44</f>
        <v>24</v>
      </c>
      <c r="J156" s="212">
        <f>TJa!I44</f>
        <v>6</v>
      </c>
      <c r="L156" s="204" t="str">
        <f t="shared" si="16"/>
        <v>33:19</v>
      </c>
      <c r="M156" s="98">
        <f t="shared" si="17"/>
        <v>14</v>
      </c>
    </row>
    <row r="157" spans="1:13" s="177" customFormat="1">
      <c r="A157" s="220" t="s">
        <v>68</v>
      </c>
      <c r="B157" s="181" t="str">
        <f>TJa!A50</f>
        <v>Lišov</v>
      </c>
      <c r="C157" s="183">
        <f>TJa!B50</f>
        <v>13</v>
      </c>
      <c r="D157" s="184">
        <f>TJa!C50</f>
        <v>5</v>
      </c>
      <c r="E157" s="184">
        <f>TJa!D50</f>
        <v>3</v>
      </c>
      <c r="F157" s="184">
        <f>TJa!E50</f>
        <v>5</v>
      </c>
      <c r="G157" s="184">
        <f>TJa!F50</f>
        <v>39</v>
      </c>
      <c r="H157" s="184">
        <f>TJa!G50</f>
        <v>30</v>
      </c>
      <c r="I157" s="184">
        <f>TJa!H50</f>
        <v>18</v>
      </c>
      <c r="J157" s="212">
        <f>TJa!I50</f>
        <v>0</v>
      </c>
      <c r="L157" s="204" t="str">
        <f t="shared" si="16"/>
        <v>39:30</v>
      </c>
      <c r="M157" s="98">
        <f t="shared" si="17"/>
        <v>9</v>
      </c>
    </row>
    <row r="158" spans="1:13" s="177" customFormat="1">
      <c r="A158" s="220" t="s">
        <v>69</v>
      </c>
      <c r="B158" s="181" t="str">
        <f>TJa!A49</f>
        <v>D.Bukovsko</v>
      </c>
      <c r="C158" s="183">
        <f>TJa!B49</f>
        <v>13</v>
      </c>
      <c r="D158" s="184">
        <f>TJa!C49</f>
        <v>5</v>
      </c>
      <c r="E158" s="184">
        <f>TJa!D49</f>
        <v>2</v>
      </c>
      <c r="F158" s="184">
        <f>TJa!E49</f>
        <v>6</v>
      </c>
      <c r="G158" s="184">
        <f>TJa!F49</f>
        <v>24</v>
      </c>
      <c r="H158" s="184">
        <f>TJa!G49</f>
        <v>25</v>
      </c>
      <c r="I158" s="184">
        <f>TJa!H49</f>
        <v>17</v>
      </c>
      <c r="J158" s="212">
        <f>TJa!I49</f>
        <v>-1</v>
      </c>
      <c r="L158" s="204" t="str">
        <f t="shared" si="16"/>
        <v>24:25</v>
      </c>
      <c r="M158" s="98">
        <f t="shared" si="17"/>
        <v>-1</v>
      </c>
    </row>
    <row r="159" spans="1:13" s="177" customFormat="1">
      <c r="A159" s="220" t="s">
        <v>70</v>
      </c>
      <c r="B159" s="181" t="str">
        <f>TJa!A53</f>
        <v>Chlum u Tř.</v>
      </c>
      <c r="C159" s="183">
        <f>TJa!B53</f>
        <v>13</v>
      </c>
      <c r="D159" s="184">
        <f>TJa!C53</f>
        <v>4</v>
      </c>
      <c r="E159" s="184">
        <f>TJa!D53</f>
        <v>2</v>
      </c>
      <c r="F159" s="184">
        <f>TJa!E53</f>
        <v>7</v>
      </c>
      <c r="G159" s="184">
        <f>TJa!F53</f>
        <v>19</v>
      </c>
      <c r="H159" s="184">
        <f>TJa!G53</f>
        <v>47</v>
      </c>
      <c r="I159" s="184">
        <f>TJa!H53</f>
        <v>14</v>
      </c>
      <c r="J159" s="212">
        <f>TJa!I53</f>
        <v>-7</v>
      </c>
      <c r="L159" s="204" t="str">
        <f t="shared" si="16"/>
        <v>19:47</v>
      </c>
      <c r="M159" s="98">
        <f t="shared" si="17"/>
        <v>-28</v>
      </c>
    </row>
    <row r="160" spans="1:13" s="177" customFormat="1">
      <c r="A160" s="220" t="s">
        <v>71</v>
      </c>
      <c r="B160" s="181" t="str">
        <f>TJa!A54</f>
        <v>Borovany</v>
      </c>
      <c r="C160" s="183">
        <f>TJa!B54</f>
        <v>13</v>
      </c>
      <c r="D160" s="184">
        <f>TJa!C54</f>
        <v>3</v>
      </c>
      <c r="E160" s="184">
        <f>TJa!D54</f>
        <v>2</v>
      </c>
      <c r="F160" s="184">
        <f>TJa!E54</f>
        <v>8</v>
      </c>
      <c r="G160" s="184">
        <f>TJa!F54</f>
        <v>22</v>
      </c>
      <c r="H160" s="184">
        <f>TJa!G54</f>
        <v>50</v>
      </c>
      <c r="I160" s="184">
        <f>TJa!H54</f>
        <v>11</v>
      </c>
      <c r="J160" s="212">
        <f>TJa!I54</f>
        <v>-7</v>
      </c>
      <c r="L160" s="204" t="str">
        <f t="shared" si="16"/>
        <v>22:50</v>
      </c>
      <c r="M160" s="98">
        <f t="shared" si="17"/>
        <v>-28</v>
      </c>
    </row>
    <row r="161" spans="1:13" s="177" customFormat="1">
      <c r="A161" s="220" t="s">
        <v>72</v>
      </c>
      <c r="B161" s="181" t="str">
        <f>TJa!A46</f>
        <v>Lomnice n.L.</v>
      </c>
      <c r="C161" s="183">
        <f>TJa!B46</f>
        <v>13</v>
      </c>
      <c r="D161" s="184">
        <f>TJa!C46</f>
        <v>6</v>
      </c>
      <c r="E161" s="184">
        <f>TJa!D46</f>
        <v>5</v>
      </c>
      <c r="F161" s="184">
        <f>TJa!E46</f>
        <v>2</v>
      </c>
      <c r="G161" s="184">
        <f>TJa!F46</f>
        <v>28</v>
      </c>
      <c r="H161" s="184">
        <f>TJa!G46</f>
        <v>17</v>
      </c>
      <c r="I161" s="184">
        <f>TJa!H46</f>
        <v>23</v>
      </c>
      <c r="J161" s="212">
        <f>TJa!I46</f>
        <v>2</v>
      </c>
      <c r="L161" s="204" t="str">
        <f t="shared" si="16"/>
        <v>28:17</v>
      </c>
      <c r="M161" s="98">
        <f t="shared" si="17"/>
        <v>11</v>
      </c>
    </row>
    <row r="162" spans="1:13" s="177" customFormat="1">
      <c r="A162" s="220" t="s">
        <v>73</v>
      </c>
      <c r="B162" s="181" t="str">
        <f>TJa!A47</f>
        <v>Třebětice</v>
      </c>
      <c r="C162" s="183">
        <f>TJa!B47</f>
        <v>13</v>
      </c>
      <c r="D162" s="184">
        <f>TJa!C47</f>
        <v>6</v>
      </c>
      <c r="E162" s="184">
        <f>TJa!D47</f>
        <v>2</v>
      </c>
      <c r="F162" s="184">
        <f>TJa!E47</f>
        <v>5</v>
      </c>
      <c r="G162" s="184">
        <f>TJa!F47</f>
        <v>35</v>
      </c>
      <c r="H162" s="184">
        <f>TJa!G47</f>
        <v>22</v>
      </c>
      <c r="I162" s="184">
        <f>TJa!H47</f>
        <v>20</v>
      </c>
      <c r="J162" s="212">
        <f>TJa!I47</f>
        <v>2</v>
      </c>
      <c r="L162" s="204" t="str">
        <f t="shared" si="16"/>
        <v>35:22</v>
      </c>
      <c r="M162" s="98">
        <f t="shared" si="17"/>
        <v>13</v>
      </c>
    </row>
    <row r="163" spans="1:13" s="177" customFormat="1">
      <c r="A163" s="220" t="s">
        <v>74</v>
      </c>
      <c r="B163" s="181" t="str">
        <f>TJa!A56</f>
        <v>H.Stropnice</v>
      </c>
      <c r="C163" s="183">
        <f>TJa!B56</f>
        <v>13</v>
      </c>
      <c r="D163" s="184">
        <f>TJa!C56</f>
        <v>1</v>
      </c>
      <c r="E163" s="184">
        <f>TJa!D56</f>
        <v>3</v>
      </c>
      <c r="F163" s="184">
        <f>TJa!E56</f>
        <v>9</v>
      </c>
      <c r="G163" s="184">
        <f>TJa!F56</f>
        <v>20</v>
      </c>
      <c r="H163" s="184">
        <f>TJa!G56</f>
        <v>43</v>
      </c>
      <c r="I163" s="184">
        <f>TJa!H56</f>
        <v>6</v>
      </c>
      <c r="J163" s="212">
        <f>TJa!I56</f>
        <v>-12</v>
      </c>
      <c r="L163" s="204" t="str">
        <f t="shared" si="16"/>
        <v>20:43</v>
      </c>
      <c r="M163" s="98">
        <f t="shared" si="17"/>
        <v>-23</v>
      </c>
    </row>
    <row r="164" spans="1:13" s="177" customFormat="1">
      <c r="A164" s="220" t="s">
        <v>75</v>
      </c>
      <c r="B164" s="181" t="str">
        <f>TJa!A52</f>
        <v>Č.Velenice</v>
      </c>
      <c r="C164" s="183">
        <f>TJa!B52</f>
        <v>13</v>
      </c>
      <c r="D164" s="184">
        <f>TJa!C52</f>
        <v>3</v>
      </c>
      <c r="E164" s="184">
        <f>TJa!D52</f>
        <v>3</v>
      </c>
      <c r="F164" s="184">
        <f>TJa!E52</f>
        <v>7</v>
      </c>
      <c r="G164" s="184">
        <f>TJa!F52</f>
        <v>15</v>
      </c>
      <c r="H164" s="184">
        <f>TJa!G52</f>
        <v>33</v>
      </c>
      <c r="I164" s="184">
        <f>TJa!H52</f>
        <v>12</v>
      </c>
      <c r="J164" s="212">
        <f>TJa!I52</f>
        <v>-9</v>
      </c>
      <c r="L164" s="204" t="str">
        <f t="shared" si="16"/>
        <v>15:33</v>
      </c>
      <c r="M164" s="98">
        <f t="shared" si="17"/>
        <v>-18</v>
      </c>
    </row>
    <row r="165" spans="1:13" s="177" customFormat="1">
      <c r="A165" s="220" t="s">
        <v>76</v>
      </c>
      <c r="B165" s="181" t="str">
        <f>TJa!A51</f>
        <v>Suchdol n.L.</v>
      </c>
      <c r="C165" s="183">
        <f>TJa!B51</f>
        <v>13</v>
      </c>
      <c r="D165" s="184">
        <f>TJa!C51</f>
        <v>4</v>
      </c>
      <c r="E165" s="184">
        <f>TJa!D51</f>
        <v>4</v>
      </c>
      <c r="F165" s="184">
        <f>TJa!E51</f>
        <v>5</v>
      </c>
      <c r="G165" s="184">
        <f>TJa!F51</f>
        <v>17</v>
      </c>
      <c r="H165" s="184">
        <f>TJa!G51</f>
        <v>15</v>
      </c>
      <c r="I165" s="184">
        <f>TJa!H51</f>
        <v>16</v>
      </c>
      <c r="J165" s="212">
        <f>TJa!I51</f>
        <v>-5</v>
      </c>
      <c r="L165" s="204" t="str">
        <f t="shared" si="16"/>
        <v>17:15</v>
      </c>
      <c r="M165" s="98">
        <f t="shared" si="17"/>
        <v>2</v>
      </c>
    </row>
    <row r="166" spans="1:13" s="177" customFormat="1" ht="13.8" thickBot="1">
      <c r="A166" s="221" t="s">
        <v>77</v>
      </c>
      <c r="B166" s="214" t="str">
        <f>TJa!A55</f>
        <v>Břilice</v>
      </c>
      <c r="C166" s="215">
        <f>TJa!B55</f>
        <v>13</v>
      </c>
      <c r="D166" s="216">
        <f>TJa!C55</f>
        <v>4</v>
      </c>
      <c r="E166" s="216">
        <f>TJa!D55</f>
        <v>3</v>
      </c>
      <c r="F166" s="216">
        <f>TJa!E55</f>
        <v>6</v>
      </c>
      <c r="G166" s="216">
        <f>TJa!F55</f>
        <v>34</v>
      </c>
      <c r="H166" s="216">
        <f>TJa!G55</f>
        <v>29</v>
      </c>
      <c r="I166" s="216">
        <f>TJa!H55</f>
        <v>15</v>
      </c>
      <c r="J166" s="217">
        <f>TJa!I55</f>
        <v>-6</v>
      </c>
      <c r="L166" s="204" t="str">
        <f t="shared" si="16"/>
        <v>34:29</v>
      </c>
      <c r="M166" s="98">
        <f t="shared" si="17"/>
        <v>5</v>
      </c>
    </row>
  </sheetData>
  <sortState ref="B46:N47">
    <sortCondition ref="N46:N47"/>
  </sortState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V113"/>
  <sheetViews>
    <sheetView workbookViewId="0">
      <selection activeCell="D28" sqref="D28"/>
    </sheetView>
  </sheetViews>
  <sheetFormatPr defaultRowHeight="13.2"/>
  <cols>
    <col min="1" max="1" width="11.6640625" customWidth="1"/>
    <col min="2" max="2" width="4.88671875" style="9" customWidth="1"/>
    <col min="3" max="3" width="3" style="9" customWidth="1"/>
    <col min="4" max="5" width="2.88671875" style="9" customWidth="1"/>
    <col min="6" max="6" width="4.109375" style="77" customWidth="1"/>
    <col min="7" max="7" width="4.33203125" style="51" customWidth="1"/>
    <col min="8" max="8" width="3" style="9" customWidth="1"/>
    <col min="9" max="9" width="4.109375" style="9" customWidth="1"/>
    <col min="11" max="11" width="9.109375" style="25"/>
    <col min="14" max="14" width="10.109375" style="1" bestFit="1" customWidth="1"/>
    <col min="15" max="21" width="3.109375" style="1" customWidth="1"/>
    <col min="22" max="22" width="4.109375" style="1" customWidth="1"/>
  </cols>
  <sheetData>
    <row r="1" spans="1:22">
      <c r="A1" s="13" t="s">
        <v>0</v>
      </c>
    </row>
    <row r="2" spans="1:22">
      <c r="A2" t="s">
        <v>41</v>
      </c>
    </row>
    <row r="3" spans="1:22">
      <c r="A3" s="7"/>
      <c r="B3" s="59" t="s">
        <v>40</v>
      </c>
      <c r="C3" s="60"/>
      <c r="D3" s="60"/>
      <c r="E3" s="60"/>
      <c r="F3" s="60"/>
      <c r="G3" s="60"/>
      <c r="H3" s="60"/>
      <c r="I3" s="61"/>
    </row>
    <row r="4" spans="1:22">
      <c r="A4" s="6" t="s">
        <v>34</v>
      </c>
      <c r="B4" s="62" t="s">
        <v>44</v>
      </c>
      <c r="C4" s="63" t="s">
        <v>45</v>
      </c>
      <c r="D4" s="63" t="s">
        <v>46</v>
      </c>
      <c r="E4" s="63" t="s">
        <v>47</v>
      </c>
      <c r="F4" s="275" t="s">
        <v>48</v>
      </c>
      <c r="G4" s="277" t="s">
        <v>49</v>
      </c>
      <c r="H4" s="63" t="s">
        <v>50</v>
      </c>
      <c r="I4" s="64" t="s">
        <v>51</v>
      </c>
      <c r="K4" s="56" t="s">
        <v>81</v>
      </c>
    </row>
    <row r="5" spans="1:22">
      <c r="A5" s="7" t="s">
        <v>53</v>
      </c>
      <c r="B5" s="62">
        <v>13</v>
      </c>
      <c r="C5" s="63">
        <v>10</v>
      </c>
      <c r="D5" s="63">
        <v>3</v>
      </c>
      <c r="E5" s="63">
        <v>0</v>
      </c>
      <c r="F5" s="275">
        <v>57</v>
      </c>
      <c r="G5" s="277">
        <v>13</v>
      </c>
      <c r="H5" s="63">
        <v>33</v>
      </c>
      <c r="I5" s="64">
        <v>-6</v>
      </c>
      <c r="K5" s="25" t="str">
        <f>CONCATENATE(F5,":",G5)</f>
        <v>57:13</v>
      </c>
      <c r="L5" s="91"/>
      <c r="N5" s="90" t="s">
        <v>53</v>
      </c>
      <c r="O5" s="1">
        <f>IFERROR(VLOOKUP($N5,$A$5:$K$18,COLUMN(B5),0),0)</f>
        <v>13</v>
      </c>
      <c r="P5" s="1">
        <f t="shared" ref="P5:V5" si="0">IFERROR(VLOOKUP($N5,$A$5:$K$18,COLUMN(C5),0),0)</f>
        <v>10</v>
      </c>
      <c r="Q5" s="1">
        <f t="shared" si="0"/>
        <v>3</v>
      </c>
      <c r="R5" s="1">
        <f t="shared" si="0"/>
        <v>0</v>
      </c>
      <c r="S5" s="1">
        <f t="shared" si="0"/>
        <v>57</v>
      </c>
      <c r="T5" s="1">
        <f t="shared" si="0"/>
        <v>13</v>
      </c>
      <c r="U5" s="1">
        <f t="shared" si="0"/>
        <v>33</v>
      </c>
      <c r="V5" s="1">
        <f t="shared" si="0"/>
        <v>-6</v>
      </c>
    </row>
    <row r="6" spans="1:22">
      <c r="A6" s="8" t="s">
        <v>6</v>
      </c>
      <c r="B6" s="65">
        <v>13</v>
      </c>
      <c r="C6" s="9">
        <v>10</v>
      </c>
      <c r="D6" s="9">
        <v>1</v>
      </c>
      <c r="E6" s="9">
        <v>2</v>
      </c>
      <c r="F6" s="77">
        <v>44</v>
      </c>
      <c r="G6" s="51">
        <v>23</v>
      </c>
      <c r="H6" s="9">
        <v>31</v>
      </c>
      <c r="I6" s="66">
        <v>-8</v>
      </c>
      <c r="K6" s="25" t="str">
        <f t="shared" ref="K6:K18" si="1">CONCATENATE(F6,":",G6)</f>
        <v>44:23</v>
      </c>
      <c r="L6" s="91"/>
      <c r="N6" s="90" t="s">
        <v>84</v>
      </c>
      <c r="O6" s="1">
        <f t="shared" ref="O6:O18" si="2">IFERROR(VLOOKUP($N6,$A$5:$K$18,COLUMN(B6),0),0)</f>
        <v>13</v>
      </c>
      <c r="P6" s="1">
        <f t="shared" ref="P6:P18" si="3">IFERROR(VLOOKUP($N6,$A$5:$K$18,COLUMN(C6),0),0)</f>
        <v>5</v>
      </c>
      <c r="Q6" s="1">
        <f t="shared" ref="Q6:Q18" si="4">IFERROR(VLOOKUP($N6,$A$5:$K$18,COLUMN(D6),0),0)</f>
        <v>5</v>
      </c>
      <c r="R6" s="1">
        <f t="shared" ref="R6:R18" si="5">IFERROR(VLOOKUP($N6,$A$5:$K$18,COLUMN(E6),0),0)</f>
        <v>3</v>
      </c>
      <c r="S6" s="1">
        <f t="shared" ref="S6:S18" si="6">IFERROR(VLOOKUP($N6,$A$5:$K$18,COLUMN(F6),0),0)</f>
        <v>37</v>
      </c>
      <c r="T6" s="1">
        <f t="shared" ref="T6:T18" si="7">IFERROR(VLOOKUP($N6,$A$5:$K$18,COLUMN(G6),0),0)</f>
        <v>20</v>
      </c>
      <c r="U6" s="1">
        <f t="shared" ref="U6:U18" si="8">IFERROR(VLOOKUP($N6,$A$5:$K$18,COLUMN(H6),0),0)</f>
        <v>20</v>
      </c>
      <c r="V6" s="1">
        <f t="shared" ref="V6:V18" si="9">IFERROR(VLOOKUP($N6,$A$5:$K$18,COLUMN(I6),0),0)</f>
        <v>-19</v>
      </c>
    </row>
    <row r="7" spans="1:22">
      <c r="A7" s="8" t="s">
        <v>52</v>
      </c>
      <c r="B7" s="65">
        <v>13</v>
      </c>
      <c r="C7" s="9">
        <v>10</v>
      </c>
      <c r="D7" s="9">
        <v>1</v>
      </c>
      <c r="E7" s="9">
        <v>2</v>
      </c>
      <c r="F7" s="77">
        <v>47</v>
      </c>
      <c r="G7" s="51">
        <v>14</v>
      </c>
      <c r="H7" s="9">
        <v>31</v>
      </c>
      <c r="I7" s="66">
        <v>-8</v>
      </c>
      <c r="K7" s="25" t="str">
        <f t="shared" si="1"/>
        <v>47:14</v>
      </c>
      <c r="L7" s="91"/>
      <c r="N7" s="90" t="s">
        <v>7</v>
      </c>
      <c r="O7" s="1">
        <f t="shared" si="2"/>
        <v>13</v>
      </c>
      <c r="P7" s="1">
        <f t="shared" si="3"/>
        <v>8</v>
      </c>
      <c r="Q7" s="1">
        <f t="shared" si="4"/>
        <v>3</v>
      </c>
      <c r="R7" s="1">
        <f t="shared" si="5"/>
        <v>2</v>
      </c>
      <c r="S7" s="1">
        <f t="shared" si="6"/>
        <v>34</v>
      </c>
      <c r="T7" s="1">
        <f t="shared" si="7"/>
        <v>13</v>
      </c>
      <c r="U7" s="1">
        <f t="shared" si="8"/>
        <v>27</v>
      </c>
      <c r="V7" s="1">
        <f t="shared" si="9"/>
        <v>-12</v>
      </c>
    </row>
    <row r="8" spans="1:22">
      <c r="A8" s="8" t="s">
        <v>55</v>
      </c>
      <c r="B8" s="65">
        <v>13</v>
      </c>
      <c r="C8" s="9">
        <v>9</v>
      </c>
      <c r="D8" s="9">
        <v>2</v>
      </c>
      <c r="E8" s="9">
        <v>2</v>
      </c>
      <c r="F8" s="77">
        <v>34</v>
      </c>
      <c r="G8" s="51">
        <v>14</v>
      </c>
      <c r="H8" s="9">
        <v>29</v>
      </c>
      <c r="I8" s="66">
        <v>-10</v>
      </c>
      <c r="K8" s="25" t="str">
        <f t="shared" si="1"/>
        <v>34:14</v>
      </c>
      <c r="L8" s="91"/>
      <c r="N8" s="90" t="s">
        <v>6</v>
      </c>
      <c r="O8" s="1">
        <f t="shared" si="2"/>
        <v>13</v>
      </c>
      <c r="P8" s="1">
        <f t="shared" si="3"/>
        <v>10</v>
      </c>
      <c r="Q8" s="1">
        <f t="shared" si="4"/>
        <v>1</v>
      </c>
      <c r="R8" s="1">
        <f t="shared" si="5"/>
        <v>2</v>
      </c>
      <c r="S8" s="1">
        <f t="shared" si="6"/>
        <v>44</v>
      </c>
      <c r="T8" s="1">
        <f t="shared" si="7"/>
        <v>23</v>
      </c>
      <c r="U8" s="1">
        <f t="shared" si="8"/>
        <v>31</v>
      </c>
      <c r="V8" s="1">
        <f t="shared" si="9"/>
        <v>-8</v>
      </c>
    </row>
    <row r="9" spans="1:22">
      <c r="A9" s="8" t="s">
        <v>85</v>
      </c>
      <c r="B9" s="65">
        <v>13</v>
      </c>
      <c r="C9" s="9">
        <v>8</v>
      </c>
      <c r="D9" s="9">
        <v>3</v>
      </c>
      <c r="E9" s="9">
        <v>2</v>
      </c>
      <c r="F9" s="77">
        <v>32</v>
      </c>
      <c r="G9" s="51">
        <v>14</v>
      </c>
      <c r="H9" s="9">
        <v>27</v>
      </c>
      <c r="I9" s="66">
        <v>-12</v>
      </c>
      <c r="K9" s="25" t="str">
        <f t="shared" si="1"/>
        <v>32:14</v>
      </c>
      <c r="L9" s="91"/>
      <c r="N9" s="90" t="s">
        <v>8</v>
      </c>
      <c r="O9" s="1">
        <f t="shared" si="2"/>
        <v>13</v>
      </c>
      <c r="P9" s="1">
        <f t="shared" si="3"/>
        <v>8</v>
      </c>
      <c r="Q9" s="1">
        <f t="shared" si="4"/>
        <v>2</v>
      </c>
      <c r="R9" s="1">
        <f t="shared" si="5"/>
        <v>3</v>
      </c>
      <c r="S9" s="1">
        <f t="shared" si="6"/>
        <v>45</v>
      </c>
      <c r="T9" s="1">
        <f t="shared" si="7"/>
        <v>16</v>
      </c>
      <c r="U9" s="1">
        <f t="shared" si="8"/>
        <v>26</v>
      </c>
      <c r="V9" s="1">
        <f t="shared" si="9"/>
        <v>-13</v>
      </c>
    </row>
    <row r="10" spans="1:22">
      <c r="A10" s="8" t="s">
        <v>7</v>
      </c>
      <c r="B10" s="65">
        <v>13</v>
      </c>
      <c r="C10" s="9">
        <v>8</v>
      </c>
      <c r="D10" s="9">
        <v>3</v>
      </c>
      <c r="E10" s="9">
        <v>2</v>
      </c>
      <c r="F10" s="77">
        <v>34</v>
      </c>
      <c r="G10" s="51">
        <v>13</v>
      </c>
      <c r="H10" s="9">
        <v>27</v>
      </c>
      <c r="I10" s="66">
        <v>-12</v>
      </c>
      <c r="K10" s="25" t="str">
        <f t="shared" si="1"/>
        <v>34:13</v>
      </c>
      <c r="L10" s="91"/>
      <c r="N10" s="90" t="s">
        <v>52</v>
      </c>
      <c r="O10" s="1">
        <f t="shared" si="2"/>
        <v>13</v>
      </c>
      <c r="P10" s="1">
        <f t="shared" si="3"/>
        <v>10</v>
      </c>
      <c r="Q10" s="1">
        <f t="shared" si="4"/>
        <v>1</v>
      </c>
      <c r="R10" s="1">
        <f t="shared" si="5"/>
        <v>2</v>
      </c>
      <c r="S10" s="1">
        <f t="shared" si="6"/>
        <v>47</v>
      </c>
      <c r="T10" s="1">
        <f t="shared" si="7"/>
        <v>14</v>
      </c>
      <c r="U10" s="1">
        <f t="shared" si="8"/>
        <v>31</v>
      </c>
      <c r="V10" s="1">
        <f t="shared" si="9"/>
        <v>-8</v>
      </c>
    </row>
    <row r="11" spans="1:22">
      <c r="A11" s="8" t="s">
        <v>83</v>
      </c>
      <c r="B11" s="65">
        <v>13</v>
      </c>
      <c r="C11" s="9">
        <v>8</v>
      </c>
      <c r="D11" s="9">
        <v>3</v>
      </c>
      <c r="E11" s="9">
        <v>2</v>
      </c>
      <c r="F11" s="77">
        <v>28</v>
      </c>
      <c r="G11" s="51">
        <v>11</v>
      </c>
      <c r="H11" s="9">
        <v>27</v>
      </c>
      <c r="I11" s="66">
        <v>-12</v>
      </c>
      <c r="K11" s="25" t="str">
        <f t="shared" si="1"/>
        <v>28:11</v>
      </c>
      <c r="L11" s="91"/>
      <c r="N11" s="90" t="s">
        <v>82</v>
      </c>
      <c r="O11" s="1">
        <f t="shared" si="2"/>
        <v>13</v>
      </c>
      <c r="P11" s="1">
        <f t="shared" si="3"/>
        <v>5</v>
      </c>
      <c r="Q11" s="1">
        <f t="shared" si="4"/>
        <v>2</v>
      </c>
      <c r="R11" s="1">
        <f t="shared" si="5"/>
        <v>6</v>
      </c>
      <c r="S11" s="1">
        <f t="shared" si="6"/>
        <v>23</v>
      </c>
      <c r="T11" s="1">
        <f t="shared" si="7"/>
        <v>35</v>
      </c>
      <c r="U11" s="1">
        <f t="shared" si="8"/>
        <v>17</v>
      </c>
      <c r="V11" s="1">
        <f t="shared" si="9"/>
        <v>-22</v>
      </c>
    </row>
    <row r="12" spans="1:22">
      <c r="A12" s="8" t="s">
        <v>8</v>
      </c>
      <c r="B12" s="65">
        <v>13</v>
      </c>
      <c r="C12" s="9">
        <v>8</v>
      </c>
      <c r="D12" s="9">
        <v>2</v>
      </c>
      <c r="E12" s="9">
        <v>3</v>
      </c>
      <c r="F12" s="77">
        <v>45</v>
      </c>
      <c r="G12" s="51">
        <v>16</v>
      </c>
      <c r="H12" s="9">
        <v>26</v>
      </c>
      <c r="I12" s="66">
        <v>-13</v>
      </c>
      <c r="K12" s="25" t="str">
        <f t="shared" si="1"/>
        <v>45:16</v>
      </c>
      <c r="L12" s="91"/>
      <c r="N12" s="90" t="s">
        <v>55</v>
      </c>
      <c r="O12" s="1">
        <f t="shared" si="2"/>
        <v>13</v>
      </c>
      <c r="P12" s="1">
        <f t="shared" si="3"/>
        <v>9</v>
      </c>
      <c r="Q12" s="1">
        <f t="shared" si="4"/>
        <v>2</v>
      </c>
      <c r="R12" s="1">
        <f t="shared" si="5"/>
        <v>2</v>
      </c>
      <c r="S12" s="1">
        <f t="shared" si="6"/>
        <v>34</v>
      </c>
      <c r="T12" s="1">
        <f t="shared" si="7"/>
        <v>14</v>
      </c>
      <c r="U12" s="1">
        <f t="shared" si="8"/>
        <v>29</v>
      </c>
      <c r="V12" s="1">
        <f t="shared" si="9"/>
        <v>-10</v>
      </c>
    </row>
    <row r="13" spans="1:22">
      <c r="A13" s="8" t="s">
        <v>84</v>
      </c>
      <c r="B13" s="65">
        <v>13</v>
      </c>
      <c r="C13" s="9">
        <v>5</v>
      </c>
      <c r="D13" s="9">
        <v>5</v>
      </c>
      <c r="E13" s="9">
        <v>3</v>
      </c>
      <c r="F13" s="77">
        <v>37</v>
      </c>
      <c r="G13" s="51">
        <v>20</v>
      </c>
      <c r="H13" s="9">
        <v>20</v>
      </c>
      <c r="I13" s="66">
        <v>-19</v>
      </c>
      <c r="K13" s="25" t="str">
        <f t="shared" si="1"/>
        <v>37:20</v>
      </c>
      <c r="L13" s="91"/>
      <c r="N13" s="90" t="s">
        <v>83</v>
      </c>
      <c r="O13" s="1">
        <f t="shared" si="2"/>
        <v>13</v>
      </c>
      <c r="P13" s="1">
        <f t="shared" si="3"/>
        <v>8</v>
      </c>
      <c r="Q13" s="1">
        <f t="shared" si="4"/>
        <v>3</v>
      </c>
      <c r="R13" s="1">
        <f t="shared" si="5"/>
        <v>2</v>
      </c>
      <c r="S13" s="1">
        <f t="shared" si="6"/>
        <v>28</v>
      </c>
      <c r="T13" s="1">
        <f t="shared" si="7"/>
        <v>11</v>
      </c>
      <c r="U13" s="1">
        <f t="shared" si="8"/>
        <v>27</v>
      </c>
      <c r="V13" s="1">
        <f t="shared" si="9"/>
        <v>-12</v>
      </c>
    </row>
    <row r="14" spans="1:22">
      <c r="A14" s="8" t="s">
        <v>54</v>
      </c>
      <c r="B14" s="65">
        <v>13</v>
      </c>
      <c r="C14" s="9">
        <v>5</v>
      </c>
      <c r="D14" s="9">
        <v>3</v>
      </c>
      <c r="E14" s="9">
        <v>5</v>
      </c>
      <c r="F14" s="77">
        <v>21</v>
      </c>
      <c r="G14" s="51">
        <v>21</v>
      </c>
      <c r="H14" s="9">
        <v>18</v>
      </c>
      <c r="I14" s="66">
        <v>-21</v>
      </c>
      <c r="K14" s="25" t="str">
        <f t="shared" si="1"/>
        <v>21:21</v>
      </c>
      <c r="L14" s="91"/>
      <c r="N14" s="90" t="s">
        <v>86</v>
      </c>
      <c r="O14" s="1">
        <f t="shared" si="2"/>
        <v>13</v>
      </c>
      <c r="P14" s="1">
        <f t="shared" si="3"/>
        <v>4</v>
      </c>
      <c r="Q14" s="1">
        <f t="shared" si="4"/>
        <v>2</v>
      </c>
      <c r="R14" s="1">
        <f t="shared" si="5"/>
        <v>7</v>
      </c>
      <c r="S14" s="1">
        <f t="shared" si="6"/>
        <v>26</v>
      </c>
      <c r="T14" s="1">
        <f t="shared" si="7"/>
        <v>31</v>
      </c>
      <c r="U14" s="1">
        <f t="shared" si="8"/>
        <v>14</v>
      </c>
      <c r="V14" s="1">
        <f t="shared" si="9"/>
        <v>-25</v>
      </c>
    </row>
    <row r="15" spans="1:22">
      <c r="A15" s="8" t="s">
        <v>82</v>
      </c>
      <c r="B15" s="65">
        <v>13</v>
      </c>
      <c r="C15" s="9">
        <v>5</v>
      </c>
      <c r="D15" s="9">
        <v>2</v>
      </c>
      <c r="E15" s="9">
        <v>6</v>
      </c>
      <c r="F15" s="77">
        <v>23</v>
      </c>
      <c r="G15" s="51">
        <v>35</v>
      </c>
      <c r="H15" s="9">
        <v>17</v>
      </c>
      <c r="I15" s="66">
        <v>-22</v>
      </c>
      <c r="K15" s="25" t="str">
        <f t="shared" si="1"/>
        <v>23:35</v>
      </c>
      <c r="L15" s="91"/>
      <c r="N15" s="90" t="s">
        <v>87</v>
      </c>
      <c r="O15" s="1">
        <f t="shared" si="2"/>
        <v>13</v>
      </c>
      <c r="P15" s="1">
        <f t="shared" si="3"/>
        <v>3</v>
      </c>
      <c r="Q15" s="1">
        <f t="shared" si="4"/>
        <v>3</v>
      </c>
      <c r="R15" s="1">
        <f t="shared" si="5"/>
        <v>7</v>
      </c>
      <c r="S15" s="1">
        <f t="shared" si="6"/>
        <v>23</v>
      </c>
      <c r="T15" s="1">
        <f t="shared" si="7"/>
        <v>38</v>
      </c>
      <c r="U15" s="1">
        <f t="shared" si="8"/>
        <v>12</v>
      </c>
      <c r="V15" s="1">
        <f t="shared" si="9"/>
        <v>-27</v>
      </c>
    </row>
    <row r="16" spans="1:22">
      <c r="A16" s="8" t="s">
        <v>88</v>
      </c>
      <c r="B16" s="65">
        <v>13</v>
      </c>
      <c r="C16" s="9">
        <v>5</v>
      </c>
      <c r="D16" s="9">
        <v>1</v>
      </c>
      <c r="E16" s="9">
        <v>7</v>
      </c>
      <c r="F16" s="77">
        <v>27</v>
      </c>
      <c r="G16" s="51">
        <v>25</v>
      </c>
      <c r="H16" s="9">
        <v>16</v>
      </c>
      <c r="I16" s="66">
        <v>-23</v>
      </c>
      <c r="K16" s="25" t="str">
        <f t="shared" si="1"/>
        <v>27:25</v>
      </c>
      <c r="L16" s="91"/>
      <c r="N16" s="90" t="s">
        <v>88</v>
      </c>
      <c r="O16" s="1">
        <f t="shared" si="2"/>
        <v>13</v>
      </c>
      <c r="P16" s="1">
        <f t="shared" si="3"/>
        <v>5</v>
      </c>
      <c r="Q16" s="1">
        <f t="shared" si="4"/>
        <v>1</v>
      </c>
      <c r="R16" s="1">
        <f t="shared" si="5"/>
        <v>7</v>
      </c>
      <c r="S16" s="1">
        <f t="shared" si="6"/>
        <v>27</v>
      </c>
      <c r="T16" s="1">
        <f t="shared" si="7"/>
        <v>25</v>
      </c>
      <c r="U16" s="1">
        <f t="shared" si="8"/>
        <v>16</v>
      </c>
      <c r="V16" s="1">
        <f t="shared" si="9"/>
        <v>-23</v>
      </c>
    </row>
    <row r="17" spans="1:22">
      <c r="A17" s="8" t="s">
        <v>86</v>
      </c>
      <c r="B17" s="65">
        <v>13</v>
      </c>
      <c r="C17" s="9">
        <v>4</v>
      </c>
      <c r="D17" s="9">
        <v>2</v>
      </c>
      <c r="E17" s="9">
        <v>7</v>
      </c>
      <c r="F17" s="77">
        <v>26</v>
      </c>
      <c r="G17" s="51">
        <v>31</v>
      </c>
      <c r="H17" s="9">
        <v>14</v>
      </c>
      <c r="I17" s="66">
        <v>-25</v>
      </c>
      <c r="K17" s="25" t="str">
        <f t="shared" si="1"/>
        <v>26:31</v>
      </c>
      <c r="L17" s="91"/>
      <c r="N17" s="90" t="s">
        <v>54</v>
      </c>
      <c r="O17" s="1">
        <f t="shared" si="2"/>
        <v>13</v>
      </c>
      <c r="P17" s="1">
        <f t="shared" si="3"/>
        <v>5</v>
      </c>
      <c r="Q17" s="1">
        <f t="shared" si="4"/>
        <v>3</v>
      </c>
      <c r="R17" s="1">
        <f t="shared" si="5"/>
        <v>5</v>
      </c>
      <c r="S17" s="1">
        <f t="shared" si="6"/>
        <v>21</v>
      </c>
      <c r="T17" s="1">
        <f t="shared" si="7"/>
        <v>21</v>
      </c>
      <c r="U17" s="1">
        <f t="shared" si="8"/>
        <v>18</v>
      </c>
      <c r="V17" s="1">
        <f t="shared" si="9"/>
        <v>-21</v>
      </c>
    </row>
    <row r="18" spans="1:22">
      <c r="A18" s="84" t="s">
        <v>87</v>
      </c>
      <c r="B18" s="85">
        <v>13</v>
      </c>
      <c r="C18" s="86">
        <v>3</v>
      </c>
      <c r="D18" s="86">
        <v>3</v>
      </c>
      <c r="E18" s="86">
        <v>7</v>
      </c>
      <c r="F18" s="276">
        <v>23</v>
      </c>
      <c r="G18" s="278">
        <v>38</v>
      </c>
      <c r="H18" s="86">
        <v>12</v>
      </c>
      <c r="I18" s="87">
        <v>-27</v>
      </c>
      <c r="K18" s="25" t="str">
        <f t="shared" si="1"/>
        <v>23:38</v>
      </c>
      <c r="L18" s="91"/>
      <c r="N18" s="90" t="s">
        <v>85</v>
      </c>
      <c r="O18" s="1">
        <f t="shared" si="2"/>
        <v>13</v>
      </c>
      <c r="P18" s="1">
        <f t="shared" si="3"/>
        <v>8</v>
      </c>
      <c r="Q18" s="1">
        <f t="shared" si="4"/>
        <v>3</v>
      </c>
      <c r="R18" s="1">
        <f t="shared" si="5"/>
        <v>2</v>
      </c>
      <c r="S18" s="1">
        <f t="shared" si="6"/>
        <v>32</v>
      </c>
      <c r="T18" s="1">
        <f t="shared" si="7"/>
        <v>14</v>
      </c>
      <c r="U18" s="1">
        <f t="shared" si="8"/>
        <v>27</v>
      </c>
      <c r="V18" s="1">
        <f t="shared" si="9"/>
        <v>-12</v>
      </c>
    </row>
    <row r="19" spans="1:22">
      <c r="B19"/>
      <c r="C19"/>
      <c r="D19"/>
      <c r="E19"/>
      <c r="F19" s="88"/>
      <c r="G19" s="89"/>
      <c r="H19"/>
      <c r="I19"/>
    </row>
    <row r="21" spans="1:22">
      <c r="A21" t="s">
        <v>42</v>
      </c>
    </row>
    <row r="22" spans="1:22">
      <c r="A22" s="7"/>
      <c r="B22" s="59" t="s">
        <v>40</v>
      </c>
      <c r="C22" s="60"/>
      <c r="D22" s="60"/>
      <c r="E22" s="60"/>
      <c r="F22" s="60"/>
      <c r="G22" s="60"/>
      <c r="H22" s="60"/>
      <c r="I22" s="61"/>
    </row>
    <row r="23" spans="1:22">
      <c r="A23" s="6" t="s">
        <v>37</v>
      </c>
      <c r="B23" s="62" t="s">
        <v>44</v>
      </c>
      <c r="C23" s="63" t="s">
        <v>45</v>
      </c>
      <c r="D23" s="63" t="s">
        <v>46</v>
      </c>
      <c r="E23" s="63" t="s">
        <v>47</v>
      </c>
      <c r="F23" s="63" t="s">
        <v>48</v>
      </c>
      <c r="G23" s="63" t="s">
        <v>49</v>
      </c>
      <c r="H23" s="63" t="s">
        <v>50</v>
      </c>
      <c r="I23" s="64" t="s">
        <v>51</v>
      </c>
    </row>
    <row r="24" spans="1:22">
      <c r="A24" s="7" t="s">
        <v>53</v>
      </c>
      <c r="B24" s="62">
        <v>13</v>
      </c>
      <c r="C24" s="63">
        <v>10</v>
      </c>
      <c r="D24" s="63">
        <v>2</v>
      </c>
      <c r="E24" s="63">
        <v>1</v>
      </c>
      <c r="F24" s="275">
        <v>38</v>
      </c>
      <c r="G24" s="277">
        <v>15</v>
      </c>
      <c r="H24" s="63">
        <v>32</v>
      </c>
      <c r="I24" s="64">
        <v>32</v>
      </c>
      <c r="K24" s="25" t="str">
        <f>CONCATENATE(F24,":",G24)</f>
        <v>38:15</v>
      </c>
      <c r="N24" s="90" t="s">
        <v>53</v>
      </c>
      <c r="O24" s="1">
        <f>IFERROR(VLOOKUP($N24,$A$24:$K$37,COLUMN(B24),0),0)</f>
        <v>13</v>
      </c>
      <c r="P24" s="1">
        <f t="shared" ref="P24:V24" si="10">IFERROR(VLOOKUP($N24,$A$24:$K$37,COLUMN(C24),0),0)</f>
        <v>10</v>
      </c>
      <c r="Q24" s="1">
        <f t="shared" si="10"/>
        <v>2</v>
      </c>
      <c r="R24" s="1">
        <f t="shared" si="10"/>
        <v>1</v>
      </c>
      <c r="S24" s="1">
        <f t="shared" si="10"/>
        <v>38</v>
      </c>
      <c r="T24" s="1">
        <f t="shared" si="10"/>
        <v>15</v>
      </c>
      <c r="U24" s="1">
        <f t="shared" si="10"/>
        <v>32</v>
      </c>
      <c r="V24" s="1">
        <f t="shared" si="10"/>
        <v>32</v>
      </c>
    </row>
    <row r="25" spans="1:22">
      <c r="A25" s="8" t="s">
        <v>85</v>
      </c>
      <c r="B25" s="65">
        <v>13</v>
      </c>
      <c r="C25" s="9">
        <v>6</v>
      </c>
      <c r="D25" s="9">
        <v>4</v>
      </c>
      <c r="E25" s="9">
        <v>3</v>
      </c>
      <c r="F25" s="77">
        <v>23</v>
      </c>
      <c r="G25" s="51">
        <v>17</v>
      </c>
      <c r="H25" s="9">
        <v>22</v>
      </c>
      <c r="I25" s="66">
        <v>22</v>
      </c>
      <c r="K25" s="25" t="str">
        <f t="shared" ref="K25:K37" si="11">CONCATENATE(F25,":",G25)</f>
        <v>23:17</v>
      </c>
      <c r="N25" s="90" t="s">
        <v>84</v>
      </c>
      <c r="O25" s="1">
        <f t="shared" ref="O25:O37" si="12">IFERROR(VLOOKUP($N25,$A$24:$K$37,COLUMN(B25),0),0)</f>
        <v>13</v>
      </c>
      <c r="P25" s="1">
        <f t="shared" ref="P25:P37" si="13">IFERROR(VLOOKUP($N25,$A$24:$K$37,COLUMN(C25),0),0)</f>
        <v>3</v>
      </c>
      <c r="Q25" s="1">
        <f t="shared" ref="Q25:Q37" si="14">IFERROR(VLOOKUP($N25,$A$24:$K$37,COLUMN(D25),0),0)</f>
        <v>1</v>
      </c>
      <c r="R25" s="1">
        <f t="shared" ref="R25:R37" si="15">IFERROR(VLOOKUP($N25,$A$24:$K$37,COLUMN(E25),0),0)</f>
        <v>9</v>
      </c>
      <c r="S25" s="1">
        <f t="shared" ref="S25:S37" si="16">IFERROR(VLOOKUP($N25,$A$24:$K$37,COLUMN(F25),0),0)</f>
        <v>18</v>
      </c>
      <c r="T25" s="1">
        <f t="shared" ref="T25:T37" si="17">IFERROR(VLOOKUP($N25,$A$24:$K$37,COLUMN(G25),0),0)</f>
        <v>30</v>
      </c>
      <c r="U25" s="1">
        <f t="shared" ref="U25:U37" si="18">IFERROR(VLOOKUP($N25,$A$24:$K$37,COLUMN(H25),0),0)</f>
        <v>10</v>
      </c>
      <c r="V25" s="1">
        <f t="shared" ref="V25:V37" si="19">IFERROR(VLOOKUP($N25,$A$24:$K$37,COLUMN(I25),0),0)</f>
        <v>10</v>
      </c>
    </row>
    <row r="26" spans="1:22">
      <c r="A26" s="8" t="s">
        <v>6</v>
      </c>
      <c r="B26" s="65">
        <v>13</v>
      </c>
      <c r="C26" s="9">
        <v>6</v>
      </c>
      <c r="D26" s="9">
        <v>3</v>
      </c>
      <c r="E26" s="9">
        <v>4</v>
      </c>
      <c r="F26" s="77">
        <v>22</v>
      </c>
      <c r="G26" s="51">
        <v>20</v>
      </c>
      <c r="H26" s="9">
        <v>21</v>
      </c>
      <c r="I26" s="66">
        <v>21</v>
      </c>
      <c r="K26" s="25" t="str">
        <f t="shared" si="11"/>
        <v>22:20</v>
      </c>
      <c r="N26" s="90" t="s">
        <v>7</v>
      </c>
      <c r="O26" s="1">
        <f t="shared" si="12"/>
        <v>13</v>
      </c>
      <c r="P26" s="1">
        <f t="shared" si="13"/>
        <v>2</v>
      </c>
      <c r="Q26" s="1">
        <f t="shared" si="14"/>
        <v>4</v>
      </c>
      <c r="R26" s="1">
        <f t="shared" si="15"/>
        <v>7</v>
      </c>
      <c r="S26" s="1">
        <f t="shared" si="16"/>
        <v>14</v>
      </c>
      <c r="T26" s="1">
        <f t="shared" si="17"/>
        <v>32</v>
      </c>
      <c r="U26" s="1">
        <f t="shared" si="18"/>
        <v>10</v>
      </c>
      <c r="V26" s="1">
        <f t="shared" si="19"/>
        <v>10</v>
      </c>
    </row>
    <row r="27" spans="1:22">
      <c r="A27" s="8" t="s">
        <v>88</v>
      </c>
      <c r="B27" s="65">
        <v>13</v>
      </c>
      <c r="C27" s="9">
        <v>5</v>
      </c>
      <c r="D27" s="9">
        <v>3</v>
      </c>
      <c r="E27" s="9">
        <v>5</v>
      </c>
      <c r="F27" s="77">
        <v>28</v>
      </c>
      <c r="G27" s="51">
        <v>22</v>
      </c>
      <c r="H27" s="9">
        <v>18</v>
      </c>
      <c r="I27" s="66">
        <v>18</v>
      </c>
      <c r="K27" s="25" t="str">
        <f t="shared" si="11"/>
        <v>28:22</v>
      </c>
      <c r="N27" s="90" t="s">
        <v>6</v>
      </c>
      <c r="O27" s="1">
        <f t="shared" si="12"/>
        <v>13</v>
      </c>
      <c r="P27" s="1">
        <f t="shared" si="13"/>
        <v>6</v>
      </c>
      <c r="Q27" s="1">
        <f t="shared" si="14"/>
        <v>3</v>
      </c>
      <c r="R27" s="1">
        <f t="shared" si="15"/>
        <v>4</v>
      </c>
      <c r="S27" s="1">
        <f t="shared" si="16"/>
        <v>22</v>
      </c>
      <c r="T27" s="1">
        <f t="shared" si="17"/>
        <v>20</v>
      </c>
      <c r="U27" s="1">
        <f t="shared" si="18"/>
        <v>21</v>
      </c>
      <c r="V27" s="1">
        <f t="shared" si="19"/>
        <v>21</v>
      </c>
    </row>
    <row r="28" spans="1:22">
      <c r="A28" s="8" t="s">
        <v>8</v>
      </c>
      <c r="B28" s="65">
        <v>13</v>
      </c>
      <c r="C28" s="9">
        <v>5</v>
      </c>
      <c r="D28" s="9">
        <v>2</v>
      </c>
      <c r="E28" s="9">
        <v>6</v>
      </c>
      <c r="F28" s="77">
        <v>23</v>
      </c>
      <c r="G28" s="51">
        <v>29</v>
      </c>
      <c r="H28" s="9">
        <v>17</v>
      </c>
      <c r="I28" s="66">
        <v>17</v>
      </c>
      <c r="K28" s="25" t="str">
        <f t="shared" si="11"/>
        <v>23:29</v>
      </c>
      <c r="N28" s="90" t="s">
        <v>8</v>
      </c>
      <c r="O28" s="1">
        <f t="shared" si="12"/>
        <v>13</v>
      </c>
      <c r="P28" s="1">
        <f t="shared" si="13"/>
        <v>5</v>
      </c>
      <c r="Q28" s="1">
        <f t="shared" si="14"/>
        <v>2</v>
      </c>
      <c r="R28" s="1">
        <f t="shared" si="15"/>
        <v>6</v>
      </c>
      <c r="S28" s="1">
        <f t="shared" si="16"/>
        <v>23</v>
      </c>
      <c r="T28" s="1">
        <f t="shared" si="17"/>
        <v>29</v>
      </c>
      <c r="U28" s="1">
        <f t="shared" si="18"/>
        <v>17</v>
      </c>
      <c r="V28" s="1">
        <f t="shared" si="19"/>
        <v>17</v>
      </c>
    </row>
    <row r="29" spans="1:22">
      <c r="A29" s="8" t="s">
        <v>52</v>
      </c>
      <c r="B29" s="65">
        <v>13</v>
      </c>
      <c r="C29" s="9">
        <v>3</v>
      </c>
      <c r="D29" s="9">
        <v>4</v>
      </c>
      <c r="E29" s="9">
        <v>6</v>
      </c>
      <c r="F29" s="77">
        <v>33</v>
      </c>
      <c r="G29" s="51">
        <v>34</v>
      </c>
      <c r="H29" s="9">
        <v>13</v>
      </c>
      <c r="I29" s="66">
        <v>13</v>
      </c>
      <c r="K29" s="25" t="str">
        <f t="shared" si="11"/>
        <v>33:34</v>
      </c>
      <c r="N29" s="90" t="s">
        <v>52</v>
      </c>
      <c r="O29" s="1">
        <f t="shared" si="12"/>
        <v>13</v>
      </c>
      <c r="P29" s="1">
        <f t="shared" si="13"/>
        <v>3</v>
      </c>
      <c r="Q29" s="1">
        <f t="shared" si="14"/>
        <v>4</v>
      </c>
      <c r="R29" s="1">
        <f t="shared" si="15"/>
        <v>6</v>
      </c>
      <c r="S29" s="1">
        <f t="shared" si="16"/>
        <v>33</v>
      </c>
      <c r="T29" s="1">
        <f t="shared" si="17"/>
        <v>34</v>
      </c>
      <c r="U29" s="1">
        <f t="shared" si="18"/>
        <v>13</v>
      </c>
      <c r="V29" s="1">
        <f t="shared" si="19"/>
        <v>13</v>
      </c>
    </row>
    <row r="30" spans="1:22">
      <c r="A30" s="8" t="s">
        <v>84</v>
      </c>
      <c r="B30" s="65">
        <v>13</v>
      </c>
      <c r="C30" s="9">
        <v>3</v>
      </c>
      <c r="D30" s="9">
        <v>1</v>
      </c>
      <c r="E30" s="9">
        <v>9</v>
      </c>
      <c r="F30" s="77">
        <v>18</v>
      </c>
      <c r="G30" s="51">
        <v>30</v>
      </c>
      <c r="H30" s="9">
        <v>10</v>
      </c>
      <c r="I30" s="66">
        <v>10</v>
      </c>
      <c r="K30" s="25" t="str">
        <f t="shared" si="11"/>
        <v>18:30</v>
      </c>
      <c r="N30" s="90" t="s">
        <v>82</v>
      </c>
      <c r="O30" s="1">
        <f t="shared" si="12"/>
        <v>13</v>
      </c>
      <c r="P30" s="1">
        <f t="shared" si="13"/>
        <v>2</v>
      </c>
      <c r="Q30" s="1">
        <f t="shared" si="14"/>
        <v>1</v>
      </c>
      <c r="R30" s="1">
        <f t="shared" si="15"/>
        <v>10</v>
      </c>
      <c r="S30" s="1">
        <f t="shared" si="16"/>
        <v>14</v>
      </c>
      <c r="T30" s="1">
        <f t="shared" si="17"/>
        <v>53</v>
      </c>
      <c r="U30" s="1">
        <f t="shared" si="18"/>
        <v>7</v>
      </c>
      <c r="V30" s="1">
        <f t="shared" si="19"/>
        <v>7</v>
      </c>
    </row>
    <row r="31" spans="1:22">
      <c r="A31" s="8" t="s">
        <v>7</v>
      </c>
      <c r="B31" s="65">
        <v>13</v>
      </c>
      <c r="C31" s="9">
        <v>2</v>
      </c>
      <c r="D31" s="9">
        <v>4</v>
      </c>
      <c r="E31" s="9">
        <v>7</v>
      </c>
      <c r="F31" s="77">
        <v>14</v>
      </c>
      <c r="G31" s="51">
        <v>32</v>
      </c>
      <c r="H31" s="9">
        <v>10</v>
      </c>
      <c r="I31" s="66">
        <v>10</v>
      </c>
      <c r="K31" s="25" t="str">
        <f t="shared" si="11"/>
        <v>14:32</v>
      </c>
      <c r="N31" s="90" t="s">
        <v>55</v>
      </c>
      <c r="O31" s="1">
        <f t="shared" si="12"/>
        <v>13</v>
      </c>
      <c r="P31" s="1">
        <f t="shared" si="13"/>
        <v>2</v>
      </c>
      <c r="Q31" s="1">
        <f t="shared" si="14"/>
        <v>3</v>
      </c>
      <c r="R31" s="1">
        <f t="shared" si="15"/>
        <v>8</v>
      </c>
      <c r="S31" s="1">
        <f t="shared" si="16"/>
        <v>14</v>
      </c>
      <c r="T31" s="1">
        <f t="shared" si="17"/>
        <v>32</v>
      </c>
      <c r="U31" s="1">
        <f t="shared" si="18"/>
        <v>9</v>
      </c>
      <c r="V31" s="1">
        <f t="shared" si="19"/>
        <v>9</v>
      </c>
    </row>
    <row r="32" spans="1:22">
      <c r="A32" s="8" t="s">
        <v>83</v>
      </c>
      <c r="B32" s="65">
        <v>13</v>
      </c>
      <c r="C32" s="9">
        <v>2</v>
      </c>
      <c r="D32" s="9">
        <v>4</v>
      </c>
      <c r="E32" s="9">
        <v>7</v>
      </c>
      <c r="F32" s="77">
        <v>13</v>
      </c>
      <c r="G32" s="51">
        <v>23</v>
      </c>
      <c r="H32" s="9">
        <v>10</v>
      </c>
      <c r="I32" s="66">
        <v>10</v>
      </c>
      <c r="K32" s="25" t="str">
        <f t="shared" si="11"/>
        <v>13:23</v>
      </c>
      <c r="N32" s="90" t="s">
        <v>83</v>
      </c>
      <c r="O32" s="1">
        <f t="shared" si="12"/>
        <v>13</v>
      </c>
      <c r="P32" s="1">
        <f t="shared" si="13"/>
        <v>2</v>
      </c>
      <c r="Q32" s="1">
        <f t="shared" si="14"/>
        <v>4</v>
      </c>
      <c r="R32" s="1">
        <f t="shared" si="15"/>
        <v>7</v>
      </c>
      <c r="S32" s="1">
        <f t="shared" si="16"/>
        <v>13</v>
      </c>
      <c r="T32" s="1">
        <f t="shared" si="17"/>
        <v>23</v>
      </c>
      <c r="U32" s="1">
        <f t="shared" si="18"/>
        <v>10</v>
      </c>
      <c r="V32" s="1">
        <f t="shared" si="19"/>
        <v>10</v>
      </c>
    </row>
    <row r="33" spans="1:22">
      <c r="A33" s="8" t="s">
        <v>87</v>
      </c>
      <c r="B33" s="65">
        <v>13</v>
      </c>
      <c r="C33" s="9">
        <v>3</v>
      </c>
      <c r="D33" s="9">
        <v>0</v>
      </c>
      <c r="E33" s="9">
        <v>10</v>
      </c>
      <c r="F33" s="77">
        <v>15</v>
      </c>
      <c r="G33" s="51">
        <v>68</v>
      </c>
      <c r="H33" s="9">
        <v>9</v>
      </c>
      <c r="I33" s="66">
        <v>9</v>
      </c>
      <c r="K33" s="25" t="str">
        <f t="shared" si="11"/>
        <v>15:68</v>
      </c>
      <c r="N33" s="90" t="s">
        <v>86</v>
      </c>
      <c r="O33" s="1">
        <f t="shared" si="12"/>
        <v>13</v>
      </c>
      <c r="P33" s="1">
        <f t="shared" si="13"/>
        <v>0</v>
      </c>
      <c r="Q33" s="1">
        <f t="shared" si="14"/>
        <v>2</v>
      </c>
      <c r="R33" s="1">
        <f t="shared" si="15"/>
        <v>11</v>
      </c>
      <c r="S33" s="1">
        <f t="shared" si="16"/>
        <v>15</v>
      </c>
      <c r="T33" s="1">
        <f t="shared" si="17"/>
        <v>54</v>
      </c>
      <c r="U33" s="1">
        <f t="shared" si="18"/>
        <v>2</v>
      </c>
      <c r="V33" s="1">
        <f t="shared" si="19"/>
        <v>2</v>
      </c>
    </row>
    <row r="34" spans="1:22">
      <c r="A34" s="8" t="s">
        <v>55</v>
      </c>
      <c r="B34" s="65">
        <v>13</v>
      </c>
      <c r="C34" s="9">
        <v>2</v>
      </c>
      <c r="D34" s="9">
        <v>3</v>
      </c>
      <c r="E34" s="9">
        <v>8</v>
      </c>
      <c r="F34" s="77">
        <v>14</v>
      </c>
      <c r="G34" s="51">
        <v>32</v>
      </c>
      <c r="H34" s="9">
        <v>9</v>
      </c>
      <c r="I34" s="66">
        <v>9</v>
      </c>
      <c r="K34" s="25" t="str">
        <f t="shared" si="11"/>
        <v>14:32</v>
      </c>
      <c r="N34" s="90" t="s">
        <v>87</v>
      </c>
      <c r="O34" s="1">
        <f t="shared" si="12"/>
        <v>13</v>
      </c>
      <c r="P34" s="1">
        <f t="shared" si="13"/>
        <v>3</v>
      </c>
      <c r="Q34" s="1">
        <f t="shared" si="14"/>
        <v>0</v>
      </c>
      <c r="R34" s="1">
        <f t="shared" si="15"/>
        <v>10</v>
      </c>
      <c r="S34" s="1">
        <f t="shared" si="16"/>
        <v>15</v>
      </c>
      <c r="T34" s="1">
        <f t="shared" si="17"/>
        <v>68</v>
      </c>
      <c r="U34" s="1">
        <f t="shared" si="18"/>
        <v>9</v>
      </c>
      <c r="V34" s="1">
        <f t="shared" si="19"/>
        <v>9</v>
      </c>
    </row>
    <row r="35" spans="1:22">
      <c r="A35" s="8" t="s">
        <v>82</v>
      </c>
      <c r="B35" s="65">
        <v>13</v>
      </c>
      <c r="C35" s="9">
        <v>2</v>
      </c>
      <c r="D35" s="9">
        <v>1</v>
      </c>
      <c r="E35" s="9">
        <v>10</v>
      </c>
      <c r="F35" s="77">
        <v>14</v>
      </c>
      <c r="G35" s="51">
        <v>53</v>
      </c>
      <c r="H35" s="9">
        <v>7</v>
      </c>
      <c r="I35" s="66">
        <v>7</v>
      </c>
      <c r="K35" s="25" t="str">
        <f t="shared" si="11"/>
        <v>14:53</v>
      </c>
      <c r="N35" s="90" t="s">
        <v>88</v>
      </c>
      <c r="O35" s="1">
        <f t="shared" si="12"/>
        <v>13</v>
      </c>
      <c r="P35" s="1">
        <f t="shared" si="13"/>
        <v>5</v>
      </c>
      <c r="Q35" s="1">
        <f t="shared" si="14"/>
        <v>3</v>
      </c>
      <c r="R35" s="1">
        <f t="shared" si="15"/>
        <v>5</v>
      </c>
      <c r="S35" s="1">
        <f t="shared" si="16"/>
        <v>28</v>
      </c>
      <c r="T35" s="1">
        <f t="shared" si="17"/>
        <v>22</v>
      </c>
      <c r="U35" s="1">
        <f t="shared" si="18"/>
        <v>18</v>
      </c>
      <c r="V35" s="1">
        <f t="shared" si="19"/>
        <v>18</v>
      </c>
    </row>
    <row r="36" spans="1:22">
      <c r="A36" s="8" t="s">
        <v>54</v>
      </c>
      <c r="B36" s="65">
        <v>13</v>
      </c>
      <c r="C36" s="9">
        <v>1</v>
      </c>
      <c r="D36" s="9">
        <v>1</v>
      </c>
      <c r="E36" s="9">
        <v>11</v>
      </c>
      <c r="F36" s="77">
        <v>18</v>
      </c>
      <c r="G36" s="51">
        <v>49</v>
      </c>
      <c r="H36" s="9">
        <v>4</v>
      </c>
      <c r="I36" s="66">
        <v>4</v>
      </c>
      <c r="K36" s="25" t="str">
        <f t="shared" si="11"/>
        <v>18:49</v>
      </c>
      <c r="N36" s="90" t="s">
        <v>54</v>
      </c>
      <c r="O36" s="1">
        <f t="shared" si="12"/>
        <v>13</v>
      </c>
      <c r="P36" s="1">
        <f t="shared" si="13"/>
        <v>1</v>
      </c>
      <c r="Q36" s="1">
        <f t="shared" si="14"/>
        <v>1</v>
      </c>
      <c r="R36" s="1">
        <f t="shared" si="15"/>
        <v>11</v>
      </c>
      <c r="S36" s="1">
        <f t="shared" si="16"/>
        <v>18</v>
      </c>
      <c r="T36" s="1">
        <f t="shared" si="17"/>
        <v>49</v>
      </c>
      <c r="U36" s="1">
        <f t="shared" si="18"/>
        <v>4</v>
      </c>
      <c r="V36" s="1">
        <f t="shared" si="19"/>
        <v>4</v>
      </c>
    </row>
    <row r="37" spans="1:22">
      <c r="A37" s="84" t="s">
        <v>86</v>
      </c>
      <c r="B37" s="85">
        <v>13</v>
      </c>
      <c r="C37" s="86">
        <v>0</v>
      </c>
      <c r="D37" s="86">
        <v>2</v>
      </c>
      <c r="E37" s="86">
        <v>11</v>
      </c>
      <c r="F37" s="276">
        <v>15</v>
      </c>
      <c r="G37" s="278">
        <v>54</v>
      </c>
      <c r="H37" s="86">
        <v>2</v>
      </c>
      <c r="I37" s="87">
        <v>2</v>
      </c>
      <c r="K37" s="25" t="str">
        <f t="shared" si="11"/>
        <v>15:54</v>
      </c>
      <c r="N37" s="90" t="s">
        <v>85</v>
      </c>
      <c r="O37" s="1">
        <f t="shared" si="12"/>
        <v>13</v>
      </c>
      <c r="P37" s="1">
        <f t="shared" si="13"/>
        <v>6</v>
      </c>
      <c r="Q37" s="1">
        <f t="shared" si="14"/>
        <v>4</v>
      </c>
      <c r="R37" s="1">
        <f t="shared" si="15"/>
        <v>3</v>
      </c>
      <c r="S37" s="1">
        <f t="shared" si="16"/>
        <v>23</v>
      </c>
      <c r="T37" s="1">
        <f t="shared" si="17"/>
        <v>17</v>
      </c>
      <c r="U37" s="1">
        <f t="shared" si="18"/>
        <v>22</v>
      </c>
      <c r="V37" s="1">
        <f t="shared" si="19"/>
        <v>22</v>
      </c>
    </row>
    <row r="38" spans="1:22">
      <c r="B38"/>
      <c r="C38"/>
      <c r="D38"/>
      <c r="E38"/>
      <c r="F38" s="88"/>
      <c r="G38" s="89"/>
      <c r="H38"/>
      <c r="I38"/>
    </row>
    <row r="39" spans="1:22">
      <c r="B39" s="25"/>
      <c r="C39" s="25"/>
      <c r="D39" s="25"/>
      <c r="E39" s="25"/>
      <c r="F39" s="78"/>
      <c r="G39" s="81"/>
      <c r="H39" s="25"/>
      <c r="I39" s="25"/>
    </row>
    <row r="41" spans="1:22">
      <c r="A41" t="s">
        <v>43</v>
      </c>
    </row>
    <row r="42" spans="1:22" s="13" customFormat="1">
      <c r="A42" s="69"/>
      <c r="B42" s="70" t="s">
        <v>23</v>
      </c>
      <c r="C42" s="70" t="s">
        <v>24</v>
      </c>
      <c r="D42" s="70" t="s">
        <v>25</v>
      </c>
      <c r="E42" s="70" t="s">
        <v>26</v>
      </c>
      <c r="F42" s="76" t="s">
        <v>27</v>
      </c>
      <c r="G42" s="71" t="s">
        <v>28</v>
      </c>
      <c r="H42" s="70" t="s">
        <v>29</v>
      </c>
      <c r="I42" s="72" t="s">
        <v>30</v>
      </c>
      <c r="K42" s="73"/>
      <c r="N42" s="46"/>
      <c r="O42" s="46"/>
      <c r="P42" s="46"/>
      <c r="Q42" s="46"/>
      <c r="R42" s="46"/>
      <c r="S42" s="46"/>
      <c r="T42" s="46"/>
      <c r="U42" s="46"/>
      <c r="V42" s="46"/>
    </row>
    <row r="43" spans="1:22">
      <c r="A43" s="57" t="s">
        <v>53</v>
      </c>
      <c r="B43" s="10">
        <f t="shared" ref="B43:I56" si="20">IFERROR(VLOOKUP($A43,$A$5:$I$19,COLUMN(B5),0),0)+IFERROR(VLOOKUP($A43,$A$24:$I$38,COLUMN(B24),0),0)</f>
        <v>26</v>
      </c>
      <c r="C43" s="10">
        <f t="shared" si="20"/>
        <v>20</v>
      </c>
      <c r="D43" s="10">
        <f t="shared" si="20"/>
        <v>5</v>
      </c>
      <c r="E43" s="10">
        <f t="shared" si="20"/>
        <v>1</v>
      </c>
      <c r="F43" s="79">
        <f t="shared" si="20"/>
        <v>95</v>
      </c>
      <c r="G43" s="82">
        <f t="shared" si="20"/>
        <v>28</v>
      </c>
      <c r="H43" s="10">
        <f t="shared" si="20"/>
        <v>65</v>
      </c>
      <c r="I43" s="67">
        <f t="shared" si="20"/>
        <v>26</v>
      </c>
      <c r="K43" s="25" t="str">
        <f>CONCATENATE(F43,":",G43)</f>
        <v>95:28</v>
      </c>
      <c r="N43" s="90" t="s">
        <v>53</v>
      </c>
      <c r="O43" s="1">
        <f>VLOOKUP($N43,$A$43:$I$56,COLUMN(B43),0)</f>
        <v>26</v>
      </c>
      <c r="P43" s="1">
        <f t="shared" ref="P43:V43" si="21">VLOOKUP($N43,$A$43:$I$56,COLUMN(C43),0)</f>
        <v>20</v>
      </c>
      <c r="Q43" s="1">
        <f t="shared" si="21"/>
        <v>5</v>
      </c>
      <c r="R43" s="1">
        <f t="shared" si="21"/>
        <v>1</v>
      </c>
      <c r="S43" s="1">
        <f t="shared" si="21"/>
        <v>95</v>
      </c>
      <c r="T43" s="1">
        <f t="shared" si="21"/>
        <v>28</v>
      </c>
      <c r="U43" s="1">
        <f t="shared" si="21"/>
        <v>65</v>
      </c>
      <c r="V43" s="1">
        <f t="shared" si="21"/>
        <v>26</v>
      </c>
    </row>
    <row r="44" spans="1:22">
      <c r="A44" s="57" t="s">
        <v>6</v>
      </c>
      <c r="B44" s="10">
        <f t="shared" si="20"/>
        <v>26</v>
      </c>
      <c r="C44" s="10">
        <f t="shared" si="20"/>
        <v>16</v>
      </c>
      <c r="D44" s="10">
        <f t="shared" si="20"/>
        <v>4</v>
      </c>
      <c r="E44" s="10">
        <f t="shared" si="20"/>
        <v>6</v>
      </c>
      <c r="F44" s="79">
        <f t="shared" si="20"/>
        <v>66</v>
      </c>
      <c r="G44" s="82">
        <f t="shared" si="20"/>
        <v>43</v>
      </c>
      <c r="H44" s="10">
        <f t="shared" si="20"/>
        <v>52</v>
      </c>
      <c r="I44" s="67">
        <f t="shared" si="20"/>
        <v>13</v>
      </c>
      <c r="K44" s="25" t="str">
        <f t="shared" ref="K44:K56" si="22">CONCATENATE(F44,":",G44)</f>
        <v>66:43</v>
      </c>
      <c r="N44" s="90" t="s">
        <v>84</v>
      </c>
      <c r="O44" s="1">
        <f>VLOOKUP($N44,$A$43:$I$56,COLUMN(B44),0)</f>
        <v>26</v>
      </c>
      <c r="P44" s="1">
        <f t="shared" ref="P44:P45" si="23">VLOOKUP($N44,$A$43:$I$56,COLUMN(C44),0)</f>
        <v>8</v>
      </c>
      <c r="Q44" s="1">
        <f t="shared" ref="Q44:Q45" si="24">VLOOKUP($N44,$A$43:$I$56,COLUMN(D44),0)</f>
        <v>6</v>
      </c>
      <c r="R44" s="1">
        <f t="shared" ref="R44:R45" si="25">VLOOKUP($N44,$A$43:$I$56,COLUMN(E44),0)</f>
        <v>12</v>
      </c>
      <c r="S44" s="1">
        <f t="shared" ref="S44:S45" si="26">VLOOKUP($N44,$A$43:$I$56,COLUMN(F44),0)</f>
        <v>55</v>
      </c>
      <c r="T44" s="1">
        <f t="shared" ref="T44:T45" si="27">VLOOKUP($N44,$A$43:$I$56,COLUMN(G44),0)</f>
        <v>50</v>
      </c>
      <c r="U44" s="1">
        <f t="shared" ref="U44:U45" si="28">VLOOKUP($N44,$A$43:$I$56,COLUMN(H44),0)</f>
        <v>30</v>
      </c>
      <c r="V44" s="1">
        <f t="shared" ref="V44:V45" si="29">VLOOKUP($N44,$A$43:$I$56,COLUMN(I44),0)</f>
        <v>-9</v>
      </c>
    </row>
    <row r="45" spans="1:22">
      <c r="A45" s="57" t="s">
        <v>85</v>
      </c>
      <c r="B45" s="10">
        <f t="shared" si="20"/>
        <v>26</v>
      </c>
      <c r="C45" s="10">
        <f t="shared" si="20"/>
        <v>14</v>
      </c>
      <c r="D45" s="10">
        <f t="shared" si="20"/>
        <v>7</v>
      </c>
      <c r="E45" s="10">
        <f t="shared" si="20"/>
        <v>5</v>
      </c>
      <c r="F45" s="79">
        <f t="shared" si="20"/>
        <v>55</v>
      </c>
      <c r="G45" s="82">
        <f t="shared" si="20"/>
        <v>31</v>
      </c>
      <c r="H45" s="10">
        <f t="shared" si="20"/>
        <v>49</v>
      </c>
      <c r="I45" s="67">
        <f t="shared" si="20"/>
        <v>10</v>
      </c>
      <c r="K45" s="25" t="str">
        <f t="shared" si="22"/>
        <v>55:31</v>
      </c>
      <c r="N45" s="90" t="s">
        <v>7</v>
      </c>
      <c r="O45" s="1">
        <f t="shared" ref="O45:O56" si="30">VLOOKUP($N45,$A$43:$I$56,COLUMN(B45),0)</f>
        <v>26</v>
      </c>
      <c r="P45" s="1">
        <f t="shared" si="23"/>
        <v>10</v>
      </c>
      <c r="Q45" s="1">
        <f t="shared" si="24"/>
        <v>7</v>
      </c>
      <c r="R45" s="1">
        <f t="shared" si="25"/>
        <v>9</v>
      </c>
      <c r="S45" s="1">
        <f t="shared" si="26"/>
        <v>48</v>
      </c>
      <c r="T45" s="1">
        <f t="shared" si="27"/>
        <v>45</v>
      </c>
      <c r="U45" s="1">
        <f t="shared" si="28"/>
        <v>37</v>
      </c>
      <c r="V45" s="1">
        <f t="shared" si="29"/>
        <v>-2</v>
      </c>
    </row>
    <row r="46" spans="1:22">
      <c r="A46" s="57" t="s">
        <v>52</v>
      </c>
      <c r="B46" s="10">
        <f t="shared" si="20"/>
        <v>26</v>
      </c>
      <c r="C46" s="10">
        <f t="shared" si="20"/>
        <v>13</v>
      </c>
      <c r="D46" s="10">
        <f t="shared" si="20"/>
        <v>5</v>
      </c>
      <c r="E46" s="10">
        <f t="shared" si="20"/>
        <v>8</v>
      </c>
      <c r="F46" s="79">
        <f t="shared" si="20"/>
        <v>80</v>
      </c>
      <c r="G46" s="82">
        <f t="shared" si="20"/>
        <v>48</v>
      </c>
      <c r="H46" s="10">
        <f t="shared" si="20"/>
        <v>44</v>
      </c>
      <c r="I46" s="67">
        <f t="shared" si="20"/>
        <v>5</v>
      </c>
      <c r="K46" s="25" t="str">
        <f t="shared" si="22"/>
        <v>80:48</v>
      </c>
      <c r="N46" s="90" t="s">
        <v>6</v>
      </c>
      <c r="O46" s="1">
        <f t="shared" si="30"/>
        <v>26</v>
      </c>
      <c r="P46" s="1">
        <f t="shared" ref="P46:P56" si="31">VLOOKUP($N46,$A$43:$I$56,COLUMN(C46),0)</f>
        <v>16</v>
      </c>
      <c r="Q46" s="1">
        <f t="shared" ref="Q46:Q56" si="32">VLOOKUP($N46,$A$43:$I$56,COLUMN(D46),0)</f>
        <v>4</v>
      </c>
      <c r="R46" s="1">
        <f t="shared" ref="R46:R56" si="33">VLOOKUP($N46,$A$43:$I$56,COLUMN(E46),0)</f>
        <v>6</v>
      </c>
      <c r="S46" s="1">
        <f t="shared" ref="S46:S56" si="34">VLOOKUP($N46,$A$43:$I$56,COLUMN(F46),0)</f>
        <v>66</v>
      </c>
      <c r="T46" s="1">
        <f t="shared" ref="T46:T56" si="35">VLOOKUP($N46,$A$43:$I$56,COLUMN(G46),0)</f>
        <v>43</v>
      </c>
      <c r="U46" s="1">
        <f t="shared" ref="U46:U56" si="36">VLOOKUP($N46,$A$43:$I$56,COLUMN(H46),0)</f>
        <v>52</v>
      </c>
      <c r="V46" s="1">
        <f t="shared" ref="V46:V56" si="37">VLOOKUP($N46,$A$43:$I$56,COLUMN(I46),0)</f>
        <v>13</v>
      </c>
    </row>
    <row r="47" spans="1:22">
      <c r="A47" s="57" t="s">
        <v>83</v>
      </c>
      <c r="B47" s="10">
        <f t="shared" si="20"/>
        <v>26</v>
      </c>
      <c r="C47" s="10">
        <f t="shared" si="20"/>
        <v>10</v>
      </c>
      <c r="D47" s="10">
        <f t="shared" si="20"/>
        <v>7</v>
      </c>
      <c r="E47" s="10">
        <f t="shared" si="20"/>
        <v>9</v>
      </c>
      <c r="F47" s="79">
        <f t="shared" si="20"/>
        <v>41</v>
      </c>
      <c r="G47" s="82">
        <f t="shared" si="20"/>
        <v>34</v>
      </c>
      <c r="H47" s="10">
        <f t="shared" si="20"/>
        <v>37</v>
      </c>
      <c r="I47" s="67">
        <f t="shared" si="20"/>
        <v>-2</v>
      </c>
      <c r="K47" s="25" t="str">
        <f t="shared" si="22"/>
        <v>41:34</v>
      </c>
      <c r="N47" s="90" t="s">
        <v>8</v>
      </c>
      <c r="O47" s="1">
        <f t="shared" si="30"/>
        <v>26</v>
      </c>
      <c r="P47" s="1">
        <f t="shared" si="31"/>
        <v>13</v>
      </c>
      <c r="Q47" s="1">
        <f t="shared" si="32"/>
        <v>4</v>
      </c>
      <c r="R47" s="1">
        <f t="shared" si="33"/>
        <v>9</v>
      </c>
      <c r="S47" s="1">
        <f t="shared" si="34"/>
        <v>68</v>
      </c>
      <c r="T47" s="1">
        <f t="shared" si="35"/>
        <v>45</v>
      </c>
      <c r="U47" s="1">
        <f t="shared" si="36"/>
        <v>43</v>
      </c>
      <c r="V47" s="1">
        <f t="shared" si="37"/>
        <v>4</v>
      </c>
    </row>
    <row r="48" spans="1:22">
      <c r="A48" s="57" t="s">
        <v>8</v>
      </c>
      <c r="B48" s="10">
        <f t="shared" si="20"/>
        <v>26</v>
      </c>
      <c r="C48" s="10">
        <f t="shared" si="20"/>
        <v>13</v>
      </c>
      <c r="D48" s="10">
        <f t="shared" si="20"/>
        <v>4</v>
      </c>
      <c r="E48" s="10">
        <f t="shared" si="20"/>
        <v>9</v>
      </c>
      <c r="F48" s="79">
        <f t="shared" si="20"/>
        <v>68</v>
      </c>
      <c r="G48" s="82">
        <f t="shared" si="20"/>
        <v>45</v>
      </c>
      <c r="H48" s="10">
        <f t="shared" si="20"/>
        <v>43</v>
      </c>
      <c r="I48" s="67">
        <f t="shared" si="20"/>
        <v>4</v>
      </c>
      <c r="K48" s="25" t="str">
        <f t="shared" si="22"/>
        <v>68:45</v>
      </c>
      <c r="N48" s="90" t="s">
        <v>52</v>
      </c>
      <c r="O48" s="1">
        <f t="shared" si="30"/>
        <v>26</v>
      </c>
      <c r="P48" s="1">
        <f t="shared" si="31"/>
        <v>13</v>
      </c>
      <c r="Q48" s="1">
        <f t="shared" si="32"/>
        <v>5</v>
      </c>
      <c r="R48" s="1">
        <f t="shared" si="33"/>
        <v>8</v>
      </c>
      <c r="S48" s="1">
        <f t="shared" si="34"/>
        <v>80</v>
      </c>
      <c r="T48" s="1">
        <f t="shared" si="35"/>
        <v>48</v>
      </c>
      <c r="U48" s="1">
        <f t="shared" si="36"/>
        <v>44</v>
      </c>
      <c r="V48" s="1">
        <f t="shared" si="37"/>
        <v>5</v>
      </c>
    </row>
    <row r="49" spans="1:22">
      <c r="A49" s="57" t="s">
        <v>55</v>
      </c>
      <c r="B49" s="10">
        <f t="shared" si="20"/>
        <v>26</v>
      </c>
      <c r="C49" s="10">
        <f t="shared" si="20"/>
        <v>11</v>
      </c>
      <c r="D49" s="10">
        <f t="shared" si="20"/>
        <v>5</v>
      </c>
      <c r="E49" s="10">
        <f t="shared" si="20"/>
        <v>10</v>
      </c>
      <c r="F49" s="79">
        <f t="shared" si="20"/>
        <v>48</v>
      </c>
      <c r="G49" s="82">
        <f t="shared" si="20"/>
        <v>46</v>
      </c>
      <c r="H49" s="10">
        <f t="shared" si="20"/>
        <v>38</v>
      </c>
      <c r="I49" s="67">
        <f t="shared" si="20"/>
        <v>-1</v>
      </c>
      <c r="K49" s="25" t="str">
        <f t="shared" si="22"/>
        <v>48:46</v>
      </c>
      <c r="N49" s="90" t="s">
        <v>82</v>
      </c>
      <c r="O49" s="1">
        <f t="shared" si="30"/>
        <v>26</v>
      </c>
      <c r="P49" s="1">
        <f t="shared" si="31"/>
        <v>7</v>
      </c>
      <c r="Q49" s="1">
        <f t="shared" si="32"/>
        <v>3</v>
      </c>
      <c r="R49" s="1">
        <f t="shared" si="33"/>
        <v>16</v>
      </c>
      <c r="S49" s="1">
        <f t="shared" si="34"/>
        <v>37</v>
      </c>
      <c r="T49" s="1">
        <f t="shared" si="35"/>
        <v>88</v>
      </c>
      <c r="U49" s="1">
        <f t="shared" si="36"/>
        <v>24</v>
      </c>
      <c r="V49" s="1">
        <f t="shared" si="37"/>
        <v>-15</v>
      </c>
    </row>
    <row r="50" spans="1:22">
      <c r="A50" s="57" t="s">
        <v>7</v>
      </c>
      <c r="B50" s="10">
        <f t="shared" si="20"/>
        <v>26</v>
      </c>
      <c r="C50" s="10">
        <f t="shared" si="20"/>
        <v>10</v>
      </c>
      <c r="D50" s="10">
        <f t="shared" si="20"/>
        <v>7</v>
      </c>
      <c r="E50" s="10">
        <f t="shared" si="20"/>
        <v>9</v>
      </c>
      <c r="F50" s="79">
        <f t="shared" si="20"/>
        <v>48</v>
      </c>
      <c r="G50" s="82">
        <f t="shared" si="20"/>
        <v>45</v>
      </c>
      <c r="H50" s="10">
        <f t="shared" si="20"/>
        <v>37</v>
      </c>
      <c r="I50" s="67">
        <f t="shared" si="20"/>
        <v>-2</v>
      </c>
      <c r="K50" s="25" t="str">
        <f t="shared" si="22"/>
        <v>48:45</v>
      </c>
      <c r="N50" s="90" t="s">
        <v>55</v>
      </c>
      <c r="O50" s="1">
        <f t="shared" si="30"/>
        <v>26</v>
      </c>
      <c r="P50" s="1">
        <f t="shared" si="31"/>
        <v>11</v>
      </c>
      <c r="Q50" s="1">
        <f t="shared" si="32"/>
        <v>5</v>
      </c>
      <c r="R50" s="1">
        <f t="shared" si="33"/>
        <v>10</v>
      </c>
      <c r="S50" s="1">
        <f t="shared" si="34"/>
        <v>48</v>
      </c>
      <c r="T50" s="1">
        <f t="shared" si="35"/>
        <v>46</v>
      </c>
      <c r="U50" s="1">
        <f t="shared" si="36"/>
        <v>38</v>
      </c>
      <c r="V50" s="1">
        <f t="shared" si="37"/>
        <v>-1</v>
      </c>
    </row>
    <row r="51" spans="1:22">
      <c r="A51" s="57" t="s">
        <v>84</v>
      </c>
      <c r="B51" s="10">
        <f t="shared" si="20"/>
        <v>26</v>
      </c>
      <c r="C51" s="10">
        <f t="shared" si="20"/>
        <v>8</v>
      </c>
      <c r="D51" s="10">
        <f t="shared" si="20"/>
        <v>6</v>
      </c>
      <c r="E51" s="10">
        <f t="shared" si="20"/>
        <v>12</v>
      </c>
      <c r="F51" s="79">
        <f t="shared" si="20"/>
        <v>55</v>
      </c>
      <c r="G51" s="82">
        <f t="shared" si="20"/>
        <v>50</v>
      </c>
      <c r="H51" s="10">
        <f t="shared" si="20"/>
        <v>30</v>
      </c>
      <c r="I51" s="67">
        <f t="shared" si="20"/>
        <v>-9</v>
      </c>
      <c r="K51" s="25" t="str">
        <f t="shared" si="22"/>
        <v>55:50</v>
      </c>
      <c r="N51" s="90" t="s">
        <v>83</v>
      </c>
      <c r="O51" s="1">
        <f t="shared" si="30"/>
        <v>26</v>
      </c>
      <c r="P51" s="1">
        <f t="shared" si="31"/>
        <v>10</v>
      </c>
      <c r="Q51" s="1">
        <f t="shared" si="32"/>
        <v>7</v>
      </c>
      <c r="R51" s="1">
        <f t="shared" si="33"/>
        <v>9</v>
      </c>
      <c r="S51" s="1">
        <f t="shared" si="34"/>
        <v>41</v>
      </c>
      <c r="T51" s="1">
        <f t="shared" si="35"/>
        <v>34</v>
      </c>
      <c r="U51" s="1">
        <f t="shared" si="36"/>
        <v>37</v>
      </c>
      <c r="V51" s="1">
        <f t="shared" si="37"/>
        <v>-2</v>
      </c>
    </row>
    <row r="52" spans="1:22">
      <c r="A52" s="57" t="s">
        <v>54</v>
      </c>
      <c r="B52" s="10">
        <f t="shared" si="20"/>
        <v>26</v>
      </c>
      <c r="C52" s="10">
        <f t="shared" si="20"/>
        <v>6</v>
      </c>
      <c r="D52" s="10">
        <f t="shared" si="20"/>
        <v>4</v>
      </c>
      <c r="E52" s="10">
        <f t="shared" si="20"/>
        <v>16</v>
      </c>
      <c r="F52" s="79">
        <f t="shared" si="20"/>
        <v>39</v>
      </c>
      <c r="G52" s="82">
        <f t="shared" si="20"/>
        <v>70</v>
      </c>
      <c r="H52" s="10">
        <f t="shared" si="20"/>
        <v>22</v>
      </c>
      <c r="I52" s="67">
        <f t="shared" si="20"/>
        <v>-17</v>
      </c>
      <c r="K52" s="25" t="str">
        <f t="shared" si="22"/>
        <v>39:70</v>
      </c>
      <c r="N52" s="90" t="s">
        <v>86</v>
      </c>
      <c r="O52" s="1">
        <f t="shared" si="30"/>
        <v>26</v>
      </c>
      <c r="P52" s="1">
        <f t="shared" si="31"/>
        <v>4</v>
      </c>
      <c r="Q52" s="1">
        <f t="shared" si="32"/>
        <v>4</v>
      </c>
      <c r="R52" s="1">
        <f t="shared" si="33"/>
        <v>18</v>
      </c>
      <c r="S52" s="1">
        <f t="shared" si="34"/>
        <v>41</v>
      </c>
      <c r="T52" s="1">
        <f t="shared" si="35"/>
        <v>85</v>
      </c>
      <c r="U52" s="1">
        <f t="shared" si="36"/>
        <v>16</v>
      </c>
      <c r="V52" s="1">
        <f t="shared" si="37"/>
        <v>-23</v>
      </c>
    </row>
    <row r="53" spans="1:22">
      <c r="A53" s="57" t="s">
        <v>82</v>
      </c>
      <c r="B53" s="10">
        <f t="shared" si="20"/>
        <v>26</v>
      </c>
      <c r="C53" s="10">
        <f t="shared" si="20"/>
        <v>7</v>
      </c>
      <c r="D53" s="10">
        <f t="shared" si="20"/>
        <v>3</v>
      </c>
      <c r="E53" s="10">
        <f t="shared" si="20"/>
        <v>16</v>
      </c>
      <c r="F53" s="79">
        <f t="shared" si="20"/>
        <v>37</v>
      </c>
      <c r="G53" s="82">
        <f t="shared" si="20"/>
        <v>88</v>
      </c>
      <c r="H53" s="10">
        <f t="shared" si="20"/>
        <v>24</v>
      </c>
      <c r="I53" s="67">
        <f t="shared" si="20"/>
        <v>-15</v>
      </c>
      <c r="K53" s="25" t="str">
        <f t="shared" si="22"/>
        <v>37:88</v>
      </c>
      <c r="N53" s="90" t="s">
        <v>87</v>
      </c>
      <c r="O53" s="1">
        <f t="shared" si="30"/>
        <v>26</v>
      </c>
      <c r="P53" s="1">
        <f t="shared" si="31"/>
        <v>6</v>
      </c>
      <c r="Q53" s="1">
        <f t="shared" si="32"/>
        <v>3</v>
      </c>
      <c r="R53" s="1">
        <f t="shared" si="33"/>
        <v>17</v>
      </c>
      <c r="S53" s="1">
        <f t="shared" si="34"/>
        <v>38</v>
      </c>
      <c r="T53" s="1">
        <f t="shared" si="35"/>
        <v>106</v>
      </c>
      <c r="U53" s="1">
        <f t="shared" si="36"/>
        <v>21</v>
      </c>
      <c r="V53" s="1">
        <f t="shared" si="37"/>
        <v>-18</v>
      </c>
    </row>
    <row r="54" spans="1:22">
      <c r="A54" s="57" t="s">
        <v>88</v>
      </c>
      <c r="B54" s="10">
        <f t="shared" si="20"/>
        <v>26</v>
      </c>
      <c r="C54" s="10">
        <f t="shared" si="20"/>
        <v>10</v>
      </c>
      <c r="D54" s="10">
        <f t="shared" si="20"/>
        <v>4</v>
      </c>
      <c r="E54" s="10">
        <f t="shared" si="20"/>
        <v>12</v>
      </c>
      <c r="F54" s="79">
        <f t="shared" si="20"/>
        <v>55</v>
      </c>
      <c r="G54" s="82">
        <f t="shared" si="20"/>
        <v>47</v>
      </c>
      <c r="H54" s="10">
        <f t="shared" si="20"/>
        <v>34</v>
      </c>
      <c r="I54" s="67">
        <f t="shared" si="20"/>
        <v>-5</v>
      </c>
      <c r="K54" s="25" t="str">
        <f t="shared" si="22"/>
        <v>55:47</v>
      </c>
      <c r="N54" s="90" t="s">
        <v>88</v>
      </c>
      <c r="O54" s="1">
        <f t="shared" si="30"/>
        <v>26</v>
      </c>
      <c r="P54" s="1">
        <f t="shared" si="31"/>
        <v>10</v>
      </c>
      <c r="Q54" s="1">
        <f t="shared" si="32"/>
        <v>4</v>
      </c>
      <c r="R54" s="1">
        <f t="shared" si="33"/>
        <v>12</v>
      </c>
      <c r="S54" s="1">
        <f t="shared" si="34"/>
        <v>55</v>
      </c>
      <c r="T54" s="1">
        <f t="shared" si="35"/>
        <v>47</v>
      </c>
      <c r="U54" s="1">
        <f t="shared" si="36"/>
        <v>34</v>
      </c>
      <c r="V54" s="1">
        <f t="shared" si="37"/>
        <v>-5</v>
      </c>
    </row>
    <row r="55" spans="1:22">
      <c r="A55" s="57" t="s">
        <v>86</v>
      </c>
      <c r="B55" s="10">
        <f t="shared" si="20"/>
        <v>26</v>
      </c>
      <c r="C55" s="10">
        <f t="shared" si="20"/>
        <v>4</v>
      </c>
      <c r="D55" s="10">
        <f t="shared" si="20"/>
        <v>4</v>
      </c>
      <c r="E55" s="10">
        <f t="shared" si="20"/>
        <v>18</v>
      </c>
      <c r="F55" s="79">
        <f t="shared" si="20"/>
        <v>41</v>
      </c>
      <c r="G55" s="82">
        <f t="shared" si="20"/>
        <v>85</v>
      </c>
      <c r="H55" s="10">
        <f t="shared" si="20"/>
        <v>16</v>
      </c>
      <c r="I55" s="67">
        <f t="shared" si="20"/>
        <v>-23</v>
      </c>
      <c r="K55" s="25" t="str">
        <f t="shared" si="22"/>
        <v>41:85</v>
      </c>
      <c r="N55" s="90" t="s">
        <v>54</v>
      </c>
      <c r="O55" s="1">
        <f t="shared" si="30"/>
        <v>26</v>
      </c>
      <c r="P55" s="1">
        <f t="shared" si="31"/>
        <v>6</v>
      </c>
      <c r="Q55" s="1">
        <f t="shared" si="32"/>
        <v>4</v>
      </c>
      <c r="R55" s="1">
        <f t="shared" si="33"/>
        <v>16</v>
      </c>
      <c r="S55" s="1">
        <f t="shared" si="34"/>
        <v>39</v>
      </c>
      <c r="T55" s="1">
        <f t="shared" si="35"/>
        <v>70</v>
      </c>
      <c r="U55" s="1">
        <f t="shared" si="36"/>
        <v>22</v>
      </c>
      <c r="V55" s="1">
        <f t="shared" si="37"/>
        <v>-17</v>
      </c>
    </row>
    <row r="56" spans="1:22">
      <c r="A56" s="58" t="s">
        <v>87</v>
      </c>
      <c r="B56" s="20">
        <f t="shared" si="20"/>
        <v>26</v>
      </c>
      <c r="C56" s="20">
        <f t="shared" si="20"/>
        <v>6</v>
      </c>
      <c r="D56" s="20">
        <f t="shared" si="20"/>
        <v>3</v>
      </c>
      <c r="E56" s="20">
        <f t="shared" si="20"/>
        <v>17</v>
      </c>
      <c r="F56" s="80">
        <f t="shared" si="20"/>
        <v>38</v>
      </c>
      <c r="G56" s="83">
        <f t="shared" si="20"/>
        <v>106</v>
      </c>
      <c r="H56" s="20">
        <f t="shared" si="20"/>
        <v>21</v>
      </c>
      <c r="I56" s="68">
        <f t="shared" si="20"/>
        <v>-18</v>
      </c>
      <c r="K56" s="25" t="str">
        <f t="shared" si="22"/>
        <v>38:106</v>
      </c>
      <c r="N56" s="90" t="s">
        <v>85</v>
      </c>
      <c r="O56" s="1">
        <f t="shared" si="30"/>
        <v>26</v>
      </c>
      <c r="P56" s="1">
        <f t="shared" si="31"/>
        <v>14</v>
      </c>
      <c r="Q56" s="1">
        <f t="shared" si="32"/>
        <v>7</v>
      </c>
      <c r="R56" s="1">
        <f t="shared" si="33"/>
        <v>5</v>
      </c>
      <c r="S56" s="1">
        <f t="shared" si="34"/>
        <v>55</v>
      </c>
      <c r="T56" s="1">
        <f t="shared" si="35"/>
        <v>31</v>
      </c>
      <c r="U56" s="1">
        <f t="shared" si="36"/>
        <v>49</v>
      </c>
      <c r="V56" s="1">
        <f t="shared" si="37"/>
        <v>10</v>
      </c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</sheetData>
  <sortState ref="A43:I56">
    <sortCondition descending="1" ref="H43:H56"/>
    <sortCondition descending="1" ref="I43:I56"/>
  </sortState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V188"/>
  <sheetViews>
    <sheetView topLeftCell="P66" workbookViewId="0">
      <selection activeCell="A146" sqref="A146:X188"/>
    </sheetView>
  </sheetViews>
  <sheetFormatPr defaultColWidth="9.109375" defaultRowHeight="10.199999999999999"/>
  <cols>
    <col min="1" max="1" width="7.44140625" style="1" customWidth="1"/>
    <col min="2" max="2" width="9.109375" style="1" customWidth="1"/>
    <col min="3" max="12" width="3.6640625" style="3" customWidth="1"/>
    <col min="13" max="13" width="2" style="1" customWidth="1"/>
    <col min="14" max="14" width="9.109375" style="2"/>
    <col min="15" max="24" width="3.6640625" style="5" customWidth="1"/>
    <col min="25" max="25" width="9.109375" style="32"/>
    <col min="26" max="26" width="7.44140625" style="32" bestFit="1" customWidth="1"/>
    <col min="27" max="27" width="9.6640625" style="32" bestFit="1" customWidth="1"/>
    <col min="28" max="29" width="3.88671875" style="32" bestFit="1" customWidth="1"/>
    <col min="30" max="30" width="2" style="1" bestFit="1" customWidth="1"/>
    <col min="31" max="31" width="2.109375" style="1" bestFit="1" customWidth="1"/>
    <col min="32" max="32" width="2" style="1" bestFit="1" customWidth="1"/>
    <col min="33" max="33" width="1.88671875" style="1" bestFit="1" customWidth="1"/>
    <col min="34" max="35" width="3.109375" style="1" bestFit="1" customWidth="1"/>
    <col min="36" max="36" width="2" style="1" bestFit="1" customWidth="1"/>
    <col min="37" max="37" width="2.88671875" style="1" bestFit="1" customWidth="1"/>
    <col min="38" max="38" width="1.6640625" style="1" customWidth="1"/>
    <col min="39" max="39" width="9.6640625" style="108" bestFit="1" customWidth="1"/>
    <col min="40" max="41" width="3.88671875" style="108" bestFit="1" customWidth="1"/>
    <col min="42" max="42" width="2" style="108" bestFit="1" customWidth="1"/>
    <col min="43" max="43" width="2.109375" style="108" bestFit="1" customWidth="1"/>
    <col min="44" max="44" width="2" style="108" bestFit="1" customWidth="1"/>
    <col min="45" max="45" width="1.88671875" style="108" bestFit="1" customWidth="1"/>
    <col min="46" max="47" width="3.109375" style="108" bestFit="1" customWidth="1"/>
    <col min="48" max="48" width="2" style="108" bestFit="1" customWidth="1"/>
    <col min="49" max="49" width="2.88671875" style="108" bestFit="1" customWidth="1"/>
    <col min="50" max="50" width="5.5546875" style="1" customWidth="1"/>
    <col min="51" max="51" width="7.44140625" style="116" bestFit="1" customWidth="1"/>
    <col min="52" max="52" width="9.6640625" style="116" bestFit="1" customWidth="1"/>
    <col min="53" max="54" width="3.88671875" style="116" bestFit="1" customWidth="1"/>
    <col min="55" max="55" width="2" style="116" bestFit="1" customWidth="1"/>
    <col min="56" max="56" width="2.109375" style="116" bestFit="1" customWidth="1"/>
    <col min="57" max="57" width="2" style="116" bestFit="1" customWidth="1"/>
    <col min="58" max="58" width="1.88671875" style="116" bestFit="1" customWidth="1"/>
    <col min="59" max="60" width="3.109375" style="116" bestFit="1" customWidth="1"/>
    <col min="61" max="61" width="2" style="116" bestFit="1" customWidth="1"/>
    <col min="62" max="62" width="2.88671875" style="116" bestFit="1" customWidth="1"/>
    <col min="63" max="63" width="3.6640625" style="1" customWidth="1"/>
    <col min="64" max="64" width="9.109375" style="119"/>
    <col min="65" max="66" width="3.88671875" style="119" bestFit="1" customWidth="1"/>
    <col min="67" max="67" width="2" style="119" bestFit="1" customWidth="1"/>
    <col min="68" max="68" width="2.109375" style="119" bestFit="1" customWidth="1"/>
    <col min="69" max="69" width="2" style="119" bestFit="1" customWidth="1"/>
    <col min="70" max="70" width="1.88671875" style="119" bestFit="1" customWidth="1"/>
    <col min="71" max="72" width="3.109375" style="119" bestFit="1" customWidth="1"/>
    <col min="73" max="73" width="2" style="119" bestFit="1" customWidth="1"/>
    <col min="74" max="74" width="2.88671875" style="119" bestFit="1" customWidth="1"/>
    <col min="75" max="16384" width="9.109375" style="1"/>
  </cols>
  <sheetData>
    <row r="1" spans="1:74" s="46" customFormat="1">
      <c r="A1" s="46" t="s">
        <v>0</v>
      </c>
      <c r="C1" s="46" t="s">
        <v>79</v>
      </c>
      <c r="D1" s="47"/>
      <c r="E1" s="47"/>
      <c r="F1" s="47"/>
      <c r="G1" s="47"/>
      <c r="H1" s="47"/>
      <c r="I1" s="47"/>
      <c r="J1" s="47"/>
      <c r="K1" s="47"/>
      <c r="L1" s="47"/>
      <c r="N1" s="48"/>
      <c r="O1" s="49"/>
      <c r="P1" s="49"/>
      <c r="Q1" s="49"/>
      <c r="R1" s="49"/>
      <c r="S1" s="49"/>
      <c r="T1" s="49"/>
      <c r="U1" s="49"/>
      <c r="V1" s="49"/>
      <c r="W1" s="49"/>
      <c r="X1" s="49"/>
      <c r="Y1" s="109"/>
      <c r="Z1" s="109"/>
      <c r="AA1" s="109"/>
      <c r="AB1" s="109"/>
      <c r="AC1" s="109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</row>
    <row r="3" spans="1:74">
      <c r="C3" s="1"/>
      <c r="Y3" s="113" t="s">
        <v>173</v>
      </c>
    </row>
    <row r="4" spans="1:74">
      <c r="Y4" s="113" t="s">
        <v>174</v>
      </c>
      <c r="AX4" s="113" t="s">
        <v>175</v>
      </c>
    </row>
    <row r="5" spans="1:74">
      <c r="B5" s="1" t="s">
        <v>31</v>
      </c>
      <c r="N5" s="2" t="s">
        <v>32</v>
      </c>
      <c r="AA5" s="112" t="s">
        <v>31</v>
      </c>
      <c r="AB5" s="75"/>
      <c r="AC5" s="75"/>
      <c r="AD5" s="3"/>
      <c r="AE5" s="3"/>
      <c r="AF5" s="3"/>
      <c r="AG5" s="3"/>
      <c r="AH5" s="3"/>
      <c r="AI5" s="3"/>
      <c r="AJ5" s="3"/>
      <c r="AK5" s="3"/>
      <c r="AM5" s="111" t="s">
        <v>32</v>
      </c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Z5" s="117" t="s">
        <v>31</v>
      </c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L5" s="121" t="s">
        <v>32</v>
      </c>
      <c r="BM5" s="122"/>
      <c r="BN5" s="122"/>
      <c r="BO5" s="122"/>
      <c r="BP5" s="122"/>
      <c r="BQ5" s="122"/>
      <c r="BR5" s="122"/>
      <c r="BS5" s="122"/>
      <c r="BT5" s="122"/>
      <c r="BU5" s="122"/>
      <c r="BV5" s="122"/>
    </row>
    <row r="6" spans="1:74">
      <c r="A6" s="1" t="s">
        <v>33</v>
      </c>
      <c r="B6" s="1" t="s">
        <v>34</v>
      </c>
      <c r="C6" s="3" t="s">
        <v>35</v>
      </c>
      <c r="D6" s="3" t="s">
        <v>36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3" t="s">
        <v>28</v>
      </c>
      <c r="K6" s="3" t="s">
        <v>29</v>
      </c>
      <c r="L6" s="3" t="s">
        <v>30</v>
      </c>
      <c r="N6" s="2" t="s">
        <v>37</v>
      </c>
      <c r="O6" s="5" t="s">
        <v>38</v>
      </c>
      <c r="P6" s="5" t="s">
        <v>39</v>
      </c>
      <c r="Q6" s="5" t="s">
        <v>23</v>
      </c>
      <c r="R6" s="5" t="s">
        <v>24</v>
      </c>
      <c r="S6" s="5" t="s">
        <v>25</v>
      </c>
      <c r="T6" s="5" t="s">
        <v>26</v>
      </c>
      <c r="U6" s="5" t="s">
        <v>27</v>
      </c>
      <c r="V6" s="5" t="s">
        <v>28</v>
      </c>
      <c r="W6" s="5" t="s">
        <v>29</v>
      </c>
      <c r="X6" s="5" t="s">
        <v>30</v>
      </c>
      <c r="Z6" s="32" t="s">
        <v>33</v>
      </c>
      <c r="AA6" s="32" t="s">
        <v>34</v>
      </c>
      <c r="AB6" s="75" t="s">
        <v>35</v>
      </c>
      <c r="AC6" s="75" t="s">
        <v>36</v>
      </c>
      <c r="AD6" s="3" t="s">
        <v>23</v>
      </c>
      <c r="AE6" s="3" t="s">
        <v>24</v>
      </c>
      <c r="AF6" s="3" t="s">
        <v>25</v>
      </c>
      <c r="AG6" s="3" t="s">
        <v>26</v>
      </c>
      <c r="AH6" s="3" t="s">
        <v>27</v>
      </c>
      <c r="AI6" s="3" t="s">
        <v>28</v>
      </c>
      <c r="AJ6" s="3" t="s">
        <v>29</v>
      </c>
      <c r="AK6" s="3" t="s">
        <v>30</v>
      </c>
      <c r="AM6" s="108" t="s">
        <v>37</v>
      </c>
      <c r="AN6" s="110" t="s">
        <v>38</v>
      </c>
      <c r="AO6" s="110" t="s">
        <v>39</v>
      </c>
      <c r="AP6" s="110" t="s">
        <v>23</v>
      </c>
      <c r="AQ6" s="110" t="s">
        <v>24</v>
      </c>
      <c r="AR6" s="110" t="s">
        <v>25</v>
      </c>
      <c r="AS6" s="110" t="s">
        <v>26</v>
      </c>
      <c r="AT6" s="110" t="s">
        <v>27</v>
      </c>
      <c r="AU6" s="110" t="s">
        <v>28</v>
      </c>
      <c r="AV6" s="110" t="s">
        <v>29</v>
      </c>
      <c r="AW6" s="110" t="s">
        <v>30</v>
      </c>
      <c r="AY6" s="116" t="s">
        <v>33</v>
      </c>
      <c r="AZ6" s="116" t="s">
        <v>34</v>
      </c>
      <c r="BA6" s="118" t="s">
        <v>35</v>
      </c>
      <c r="BB6" s="118" t="s">
        <v>36</v>
      </c>
      <c r="BC6" s="118" t="s">
        <v>23</v>
      </c>
      <c r="BD6" s="118" t="s">
        <v>24</v>
      </c>
      <c r="BE6" s="118" t="s">
        <v>25</v>
      </c>
      <c r="BF6" s="118" t="s">
        <v>26</v>
      </c>
      <c r="BG6" s="118" t="s">
        <v>27</v>
      </c>
      <c r="BH6" s="118" t="s">
        <v>28</v>
      </c>
      <c r="BI6" s="118" t="s">
        <v>29</v>
      </c>
      <c r="BJ6" s="118" t="s">
        <v>30</v>
      </c>
      <c r="BL6" s="119" t="s">
        <v>37</v>
      </c>
      <c r="BM6" s="122" t="s">
        <v>38</v>
      </c>
      <c r="BN6" s="122" t="s">
        <v>39</v>
      </c>
      <c r="BO6" s="122" t="s">
        <v>23</v>
      </c>
      <c r="BP6" s="122" t="s">
        <v>24</v>
      </c>
      <c r="BQ6" s="122" t="s">
        <v>25</v>
      </c>
      <c r="BR6" s="122" t="s">
        <v>26</v>
      </c>
      <c r="BS6" s="122" t="s">
        <v>27</v>
      </c>
      <c r="BT6" s="122" t="s">
        <v>28</v>
      </c>
      <c r="BU6" s="122" t="s">
        <v>29</v>
      </c>
      <c r="BV6" s="122" t="s">
        <v>30</v>
      </c>
    </row>
    <row r="7" spans="1:74">
      <c r="A7" s="1">
        <f>'vstupní parametry'!G7</f>
        <v>0</v>
      </c>
      <c r="B7" s="1" t="str">
        <f>'vstupní parametry'!H7</f>
        <v xml:space="preserve">  Adresáře</v>
      </c>
      <c r="C7" s="1">
        <f>'vstupní parametry'!I7</f>
        <v>0</v>
      </c>
      <c r="D7" s="1">
        <f>'vstupní parametry'!J7</f>
        <v>4.2361111111111106E-2</v>
      </c>
      <c r="E7" s="1">
        <f>'vstupní parametry'!K7</f>
        <v>1</v>
      </c>
      <c r="F7" s="1">
        <f>'vstupní parametry'!L7</f>
        <v>0</v>
      </c>
      <c r="G7" s="1">
        <f>'vstupní parametry'!M7</f>
        <v>0</v>
      </c>
      <c r="H7" s="1">
        <f>'vstupní parametry'!N7</f>
        <v>1</v>
      </c>
      <c r="I7" s="1">
        <f>'vstupní parametry'!O7</f>
        <v>0</v>
      </c>
      <c r="J7" s="1">
        <f>'vstupní parametry'!P7</f>
        <v>4.2361111111111106E-2</v>
      </c>
      <c r="K7" s="1">
        <f>'vstupní parametry'!Q7</f>
        <v>0</v>
      </c>
      <c r="L7" s="1">
        <f>'vstupní parametry'!R7</f>
        <v>-3</v>
      </c>
      <c r="N7" s="2" t="str">
        <f>'vstupní parametry'!T7</f>
        <v>Soběslav"B</v>
      </c>
      <c r="O7" s="2">
        <f>'vstupní parametry'!U7</f>
        <v>4.2361111111111106E-2</v>
      </c>
      <c r="P7" s="2">
        <f>'vstupní parametry'!V7</f>
        <v>0</v>
      </c>
      <c r="Q7" s="2">
        <f>'vstupní parametry'!W7</f>
        <v>1</v>
      </c>
      <c r="R7" s="2">
        <f>'vstupní parametry'!X7</f>
        <v>1</v>
      </c>
      <c r="S7" s="2">
        <f>'vstupní parametry'!Y7</f>
        <v>0</v>
      </c>
      <c r="T7" s="2">
        <f>'vstupní parametry'!Z7</f>
        <v>0</v>
      </c>
      <c r="U7" s="2">
        <f>'vstupní parametry'!AA7</f>
        <v>4.2361111111111106E-2</v>
      </c>
      <c r="V7" s="2">
        <f>'vstupní parametry'!AB7</f>
        <v>0</v>
      </c>
      <c r="W7" s="2">
        <f>'vstupní parametry'!AC7</f>
        <v>3</v>
      </c>
      <c r="X7" s="2">
        <f>'vstupní parametry'!AD7</f>
        <v>3</v>
      </c>
      <c r="Z7" s="32" t="s">
        <v>16</v>
      </c>
      <c r="AA7" s="32" t="s">
        <v>8</v>
      </c>
      <c r="AB7" s="32">
        <v>0</v>
      </c>
      <c r="AC7" s="32">
        <v>2</v>
      </c>
      <c r="AD7" s="1">
        <v>1</v>
      </c>
      <c r="AE7" s="1">
        <v>0</v>
      </c>
      <c r="AF7" s="1">
        <v>0</v>
      </c>
      <c r="AG7" s="1">
        <v>1</v>
      </c>
      <c r="AH7" s="1">
        <v>0</v>
      </c>
      <c r="AI7" s="1">
        <v>2</v>
      </c>
      <c r="AJ7" s="1">
        <v>0</v>
      </c>
      <c r="AK7" s="1">
        <v>-3</v>
      </c>
      <c r="AM7" s="108" t="s">
        <v>85</v>
      </c>
      <c r="AN7" s="108">
        <v>2</v>
      </c>
      <c r="AO7" s="108">
        <v>0</v>
      </c>
      <c r="AP7" s="108">
        <v>1</v>
      </c>
      <c r="AQ7" s="108">
        <v>1</v>
      </c>
      <c r="AR7" s="108">
        <v>0</v>
      </c>
      <c r="AS7" s="108">
        <v>0</v>
      </c>
      <c r="AT7" s="108">
        <v>2</v>
      </c>
      <c r="AU7" s="108">
        <v>0</v>
      </c>
      <c r="AV7" s="108">
        <v>3</v>
      </c>
      <c r="AW7" s="108">
        <v>3</v>
      </c>
      <c r="AY7" s="116">
        <f>'vstupní parametry'!G98</f>
        <v>0</v>
      </c>
      <c r="AZ7" s="116">
        <f>'vstupní parametry'!H98</f>
        <v>0</v>
      </c>
      <c r="BA7" s="116">
        <f>'vstupní parametry'!I98</f>
        <v>0</v>
      </c>
      <c r="BB7" s="116">
        <f>'vstupní parametry'!J98</f>
        <v>0</v>
      </c>
      <c r="BC7" s="116" t="str">
        <f>'vstupní parametry'!K98</f>
        <v/>
      </c>
      <c r="BD7" s="116">
        <f>'vstupní parametry'!L98</f>
        <v>0</v>
      </c>
      <c r="BE7" s="116">
        <f>'vstupní parametry'!M98</f>
        <v>1</v>
      </c>
      <c r="BF7" s="116">
        <f>'vstupní parametry'!N98</f>
        <v>0</v>
      </c>
      <c r="BG7" s="116">
        <f>'vstupní parametry'!O98</f>
        <v>0</v>
      </c>
      <c r="BH7" s="116">
        <f>'vstupní parametry'!P98</f>
        <v>0</v>
      </c>
      <c r="BI7" s="116">
        <f>'vstupní parametry'!Q98</f>
        <v>1</v>
      </c>
      <c r="BJ7" s="116">
        <f>'vstupní parametry'!R98</f>
        <v>-2</v>
      </c>
      <c r="BL7" s="119">
        <f>'vstupní parametry'!T98</f>
        <v>0</v>
      </c>
      <c r="BM7" s="119">
        <f>'vstupní parametry'!U98</f>
        <v>0</v>
      </c>
      <c r="BN7" s="119">
        <f>'vstupní parametry'!V98</f>
        <v>0</v>
      </c>
      <c r="BO7" s="119" t="str">
        <f>'vstupní parametry'!W98</f>
        <v/>
      </c>
      <c r="BP7" s="119">
        <f>'vstupní parametry'!X98</f>
        <v>0</v>
      </c>
      <c r="BQ7" s="119">
        <f>'vstupní parametry'!Y98</f>
        <v>1</v>
      </c>
      <c r="BR7" s="119">
        <f>'vstupní parametry'!Z98</f>
        <v>0</v>
      </c>
      <c r="BS7" s="119">
        <f>'vstupní parametry'!AA98</f>
        <v>0</v>
      </c>
      <c r="BT7" s="119">
        <f>'vstupní parametry'!AB98</f>
        <v>0</v>
      </c>
      <c r="BU7" s="119">
        <f>'vstupní parametry'!AC98</f>
        <v>1</v>
      </c>
      <c r="BV7" s="119">
        <f>'vstupní parametry'!AD98</f>
        <v>1</v>
      </c>
    </row>
    <row r="8" spans="1:74">
      <c r="A8" s="1">
        <f>'vstupní parametry'!G8</f>
        <v>0</v>
      </c>
      <c r="B8" s="1">
        <f>'vstupní parametry'!H8</f>
        <v>0</v>
      </c>
      <c r="C8" s="1">
        <f>'vstupní parametry'!I8</f>
        <v>0</v>
      </c>
      <c r="D8" s="1">
        <f>'vstupní parametry'!J8</f>
        <v>0</v>
      </c>
      <c r="E8" s="1">
        <f>'vstupní parametry'!K8</f>
        <v>1</v>
      </c>
      <c r="F8" s="1">
        <f>'vstupní parametry'!L8</f>
        <v>0</v>
      </c>
      <c r="G8" s="1">
        <f>'vstupní parametry'!M8</f>
        <v>1</v>
      </c>
      <c r="H8" s="1">
        <f>'vstupní parametry'!N8</f>
        <v>0</v>
      </c>
      <c r="I8" s="1">
        <f>'vstupní parametry'!O8</f>
        <v>0</v>
      </c>
      <c r="J8" s="1">
        <f>'vstupní parametry'!P8</f>
        <v>0</v>
      </c>
      <c r="K8" s="1">
        <f>'vstupní parametry'!Q8</f>
        <v>1</v>
      </c>
      <c r="L8" s="1">
        <f>'vstupní parametry'!R8</f>
        <v>-2</v>
      </c>
      <c r="N8" s="2">
        <f>'vstupní parametry'!T8</f>
        <v>0</v>
      </c>
      <c r="O8" s="2">
        <f>'vstupní parametry'!U8</f>
        <v>0</v>
      </c>
      <c r="P8" s="2">
        <f>'vstupní parametry'!V8</f>
        <v>0</v>
      </c>
      <c r="Q8" s="2">
        <f>'vstupní parametry'!W8</f>
        <v>1</v>
      </c>
      <c r="R8" s="2">
        <f>'vstupní parametry'!X8</f>
        <v>0</v>
      </c>
      <c r="S8" s="2">
        <f>'vstupní parametry'!Y8</f>
        <v>1</v>
      </c>
      <c r="T8" s="2">
        <f>'vstupní parametry'!Z8</f>
        <v>0</v>
      </c>
      <c r="U8" s="2">
        <f>'vstupní parametry'!AA8</f>
        <v>0</v>
      </c>
      <c r="V8" s="2">
        <f>'vstupní parametry'!AB8</f>
        <v>0</v>
      </c>
      <c r="W8" s="2">
        <f>'vstupní parametry'!AC8</f>
        <v>1</v>
      </c>
      <c r="X8" s="2">
        <f>'vstupní parametry'!AD8</f>
        <v>1</v>
      </c>
      <c r="Z8" s="32" t="s">
        <v>17</v>
      </c>
      <c r="AA8" s="32" t="s">
        <v>82</v>
      </c>
      <c r="AB8" s="32">
        <v>2</v>
      </c>
      <c r="AC8" s="32">
        <v>2</v>
      </c>
      <c r="AD8" s="1">
        <v>1</v>
      </c>
      <c r="AE8" s="1">
        <v>0</v>
      </c>
      <c r="AF8" s="1">
        <v>1</v>
      </c>
      <c r="AG8" s="1">
        <v>0</v>
      </c>
      <c r="AH8" s="1">
        <v>2</v>
      </c>
      <c r="AI8" s="1">
        <v>2</v>
      </c>
      <c r="AJ8" s="1">
        <v>1</v>
      </c>
      <c r="AK8" s="1">
        <v>-2</v>
      </c>
      <c r="AM8" s="108" t="s">
        <v>52</v>
      </c>
      <c r="AN8" s="108">
        <v>2</v>
      </c>
      <c r="AO8" s="108">
        <v>2</v>
      </c>
      <c r="AP8" s="108">
        <v>1</v>
      </c>
      <c r="AQ8" s="108">
        <v>0</v>
      </c>
      <c r="AR8" s="108">
        <v>1</v>
      </c>
      <c r="AS8" s="108">
        <v>0</v>
      </c>
      <c r="AT8" s="108">
        <v>2</v>
      </c>
      <c r="AU8" s="108">
        <v>2</v>
      </c>
      <c r="AV8" s="108">
        <v>1</v>
      </c>
      <c r="AW8" s="108">
        <v>1</v>
      </c>
      <c r="AY8" s="116">
        <f>'vstupní parametry'!G99</f>
        <v>0</v>
      </c>
      <c r="AZ8" s="116">
        <f>'vstupní parametry'!H99</f>
        <v>40561</v>
      </c>
      <c r="BA8" s="116" t="str">
        <f>'vstupní parametry'!I99</f>
        <v>Zápisy DK - podzim 2010</v>
      </c>
      <c r="BB8" s="116">
        <f>'vstupní parametry'!J99</f>
        <v>0</v>
      </c>
      <c r="BC8" s="116" t="str">
        <f>'vstupní parametry'!K99</f>
        <v/>
      </c>
      <c r="BD8" s="116">
        <f>'vstupní parametry'!L99</f>
        <v>1</v>
      </c>
      <c r="BE8" s="116">
        <f>'vstupní parametry'!M99</f>
        <v>0</v>
      </c>
      <c r="BF8" s="116">
        <f>'vstupní parametry'!N99</f>
        <v>0</v>
      </c>
      <c r="BG8" s="116" t="str">
        <f>'vstupní parametry'!O99</f>
        <v>Zápisy DK - podzim 2010</v>
      </c>
      <c r="BH8" s="116">
        <f>'vstupní parametry'!P99</f>
        <v>0</v>
      </c>
      <c r="BI8" s="116">
        <f>'vstupní parametry'!Q99</f>
        <v>3</v>
      </c>
      <c r="BJ8" s="116">
        <f>'vstupní parametry'!R99</f>
        <v>0</v>
      </c>
      <c r="BL8" s="119">
        <f>'vstupní parametry'!T99</f>
        <v>0</v>
      </c>
      <c r="BM8" s="119">
        <f>'vstupní parametry'!U99</f>
        <v>0</v>
      </c>
      <c r="BN8" s="119" t="str">
        <f>'vstupní parametry'!V99</f>
        <v>Zápisy DK - podzim 2010</v>
      </c>
      <c r="BO8" s="119" t="str">
        <f>'vstupní parametry'!W99</f>
        <v/>
      </c>
      <c r="BP8" s="119">
        <f>'vstupní parametry'!X99</f>
        <v>0</v>
      </c>
      <c r="BQ8" s="119">
        <f>'vstupní parametry'!Y99</f>
        <v>0</v>
      </c>
      <c r="BR8" s="119">
        <f>'vstupní parametry'!Z99</f>
        <v>1</v>
      </c>
      <c r="BS8" s="119">
        <f>'vstupní parametry'!AA99</f>
        <v>0</v>
      </c>
      <c r="BT8" s="119" t="str">
        <f>'vstupní parametry'!AB99</f>
        <v>Zápisy DK - podzim 2010</v>
      </c>
      <c r="BU8" s="119">
        <f>'vstupní parametry'!AC99</f>
        <v>0</v>
      </c>
      <c r="BV8" s="119">
        <f>'vstupní parametry'!AD99</f>
        <v>0</v>
      </c>
    </row>
    <row r="9" spans="1:74">
      <c r="A9" s="1">
        <f>'vstupní parametry'!G9</f>
        <v>0</v>
      </c>
      <c r="B9" s="1" t="str">
        <f>'vstupní parametry'!H9</f>
        <v>Výkonný výbor</v>
      </c>
      <c r="C9" s="1">
        <f>'vstupní parametry'!I9</f>
        <v>0</v>
      </c>
      <c r="D9" s="1">
        <f>'vstupní parametry'!J9</f>
        <v>0</v>
      </c>
      <c r="E9" s="1">
        <f>'vstupní parametry'!K9</f>
        <v>1</v>
      </c>
      <c r="F9" s="1">
        <f>'vstupní parametry'!L9</f>
        <v>0</v>
      </c>
      <c r="G9" s="1">
        <f>'vstupní parametry'!M9</f>
        <v>1</v>
      </c>
      <c r="H9" s="1">
        <f>'vstupní parametry'!N9</f>
        <v>0</v>
      </c>
      <c r="I9" s="1">
        <f>'vstupní parametry'!O9</f>
        <v>0</v>
      </c>
      <c r="J9" s="1">
        <f>'vstupní parametry'!P9</f>
        <v>0</v>
      </c>
      <c r="K9" s="1">
        <f>'vstupní parametry'!Q9</f>
        <v>1</v>
      </c>
      <c r="L9" s="1">
        <f>'vstupní parametry'!R9</f>
        <v>-2</v>
      </c>
      <c r="N9" s="2">
        <f>'vstupní parametry'!T9</f>
        <v>0</v>
      </c>
      <c r="O9" s="2">
        <f>'vstupní parametry'!U9</f>
        <v>0</v>
      </c>
      <c r="P9" s="2">
        <f>'vstupní parametry'!V9</f>
        <v>0</v>
      </c>
      <c r="Q9" s="2">
        <f>'vstupní parametry'!W9</f>
        <v>1</v>
      </c>
      <c r="R9" s="2">
        <f>'vstupní parametry'!X9</f>
        <v>0</v>
      </c>
      <c r="S9" s="2">
        <f>'vstupní parametry'!Y9</f>
        <v>1</v>
      </c>
      <c r="T9" s="2">
        <f>'vstupní parametry'!Z9</f>
        <v>0</v>
      </c>
      <c r="U9" s="2">
        <f>'vstupní parametry'!AA9</f>
        <v>0</v>
      </c>
      <c r="V9" s="2">
        <f>'vstupní parametry'!AB9</f>
        <v>0</v>
      </c>
      <c r="W9" s="2">
        <f>'vstupní parametry'!AC9</f>
        <v>1</v>
      </c>
      <c r="X9" s="2">
        <f>'vstupní parametry'!AD9</f>
        <v>1</v>
      </c>
      <c r="Z9" s="32" t="s">
        <v>18</v>
      </c>
      <c r="AA9" s="32" t="s">
        <v>7</v>
      </c>
      <c r="AB9" s="32">
        <v>6</v>
      </c>
      <c r="AC9" s="32">
        <v>1</v>
      </c>
      <c r="AD9" s="1">
        <v>1</v>
      </c>
      <c r="AE9" s="1">
        <v>1</v>
      </c>
      <c r="AF9" s="1">
        <v>0</v>
      </c>
      <c r="AG9" s="1">
        <v>0</v>
      </c>
      <c r="AH9" s="1">
        <v>6</v>
      </c>
      <c r="AI9" s="1">
        <v>1</v>
      </c>
      <c r="AJ9" s="1">
        <v>3</v>
      </c>
      <c r="AK9" s="1">
        <v>0</v>
      </c>
      <c r="AM9" s="108" t="s">
        <v>55</v>
      </c>
      <c r="AN9" s="108">
        <v>1</v>
      </c>
      <c r="AO9" s="108">
        <v>6</v>
      </c>
      <c r="AP9" s="108">
        <v>1</v>
      </c>
      <c r="AQ9" s="108">
        <v>0</v>
      </c>
      <c r="AR9" s="108">
        <v>0</v>
      </c>
      <c r="AS9" s="108">
        <v>1</v>
      </c>
      <c r="AT9" s="108">
        <v>1</v>
      </c>
      <c r="AU9" s="108">
        <v>6</v>
      </c>
      <c r="AV9" s="108">
        <v>0</v>
      </c>
      <c r="AW9" s="108">
        <v>0</v>
      </c>
      <c r="AY9" s="116">
        <f>'vstupní parametry'!G100</f>
        <v>0</v>
      </c>
      <c r="AZ9" s="116">
        <f>'vstupní parametry'!H100</f>
        <v>0</v>
      </c>
      <c r="BA9" s="116">
        <f>'vstupní parametry'!I100</f>
        <v>0</v>
      </c>
      <c r="BB9" s="116">
        <f>'vstupní parametry'!J100</f>
        <v>2.7777777777777779E-3</v>
      </c>
      <c r="BC9" s="116" t="str">
        <f>'vstupní parametry'!K100</f>
        <v/>
      </c>
      <c r="BD9" s="116">
        <f>'vstupní parametry'!L100</f>
        <v>0</v>
      </c>
      <c r="BE9" s="116">
        <f>'vstupní parametry'!M100</f>
        <v>0</v>
      </c>
      <c r="BF9" s="116">
        <f>'vstupní parametry'!N100</f>
        <v>1</v>
      </c>
      <c r="BG9" s="116">
        <f>'vstupní parametry'!O100</f>
        <v>0</v>
      </c>
      <c r="BH9" s="116">
        <f>'vstupní parametry'!P100</f>
        <v>2.7777777777777779E-3</v>
      </c>
      <c r="BI9" s="116">
        <f>'vstupní parametry'!Q100</f>
        <v>0</v>
      </c>
      <c r="BJ9" s="116">
        <f>'vstupní parametry'!R100</f>
        <v>-3</v>
      </c>
      <c r="BL9" s="119" t="str">
        <f>'vstupní parametry'!T100</f>
        <v>Suchdol</v>
      </c>
      <c r="BM9" s="119">
        <f>'vstupní parametry'!U100</f>
        <v>2.7777777777777779E-3</v>
      </c>
      <c r="BN9" s="119">
        <f>'vstupní parametry'!V100</f>
        <v>0</v>
      </c>
      <c r="BO9" s="119" t="str">
        <f>'vstupní parametry'!W100</f>
        <v/>
      </c>
      <c r="BP9" s="119">
        <f>'vstupní parametry'!X100</f>
        <v>1</v>
      </c>
      <c r="BQ9" s="119">
        <f>'vstupní parametry'!Y100</f>
        <v>0</v>
      </c>
      <c r="BR9" s="119">
        <f>'vstupní parametry'!Z100</f>
        <v>0</v>
      </c>
      <c r="BS9" s="119">
        <f>'vstupní parametry'!AA100</f>
        <v>2.7777777777777779E-3</v>
      </c>
      <c r="BT9" s="119">
        <f>'vstupní parametry'!AB100</f>
        <v>0</v>
      </c>
      <c r="BU9" s="119">
        <f>'vstupní parametry'!AC100</f>
        <v>3</v>
      </c>
      <c r="BV9" s="119">
        <f>'vstupní parametry'!AD100</f>
        <v>3</v>
      </c>
    </row>
    <row r="10" spans="1:74">
      <c r="A10" s="1">
        <f>'vstupní parametry'!G10</f>
        <v>0</v>
      </c>
      <c r="B10" s="1" t="str">
        <f>'vstupní parametry'!H10</f>
        <v>Komise</v>
      </c>
      <c r="C10" s="1">
        <f>'vstupní parametry'!I10</f>
        <v>0</v>
      </c>
      <c r="D10" s="1">
        <f>'vstupní parametry'!J10</f>
        <v>2.7777777777777779E-3</v>
      </c>
      <c r="E10" s="1">
        <f>'vstupní parametry'!K10</f>
        <v>1</v>
      </c>
      <c r="F10" s="1">
        <f>'vstupní parametry'!L10</f>
        <v>0</v>
      </c>
      <c r="G10" s="1">
        <f>'vstupní parametry'!M10</f>
        <v>0</v>
      </c>
      <c r="H10" s="1">
        <f>'vstupní parametry'!N10</f>
        <v>1</v>
      </c>
      <c r="I10" s="1">
        <f>'vstupní parametry'!O10</f>
        <v>0</v>
      </c>
      <c r="J10" s="1">
        <f>'vstupní parametry'!P10</f>
        <v>2.7777777777777779E-3</v>
      </c>
      <c r="K10" s="1">
        <f>'vstupní parametry'!Q10</f>
        <v>0</v>
      </c>
      <c r="L10" s="1">
        <f>'vstupní parametry'!R10</f>
        <v>-3</v>
      </c>
      <c r="N10" s="2" t="str">
        <f>'vstupní parametry'!T10</f>
        <v>Suchdol</v>
      </c>
      <c r="O10" s="2">
        <f>'vstupní parametry'!U10</f>
        <v>2.7777777777777779E-3</v>
      </c>
      <c r="P10" s="2">
        <f>'vstupní parametry'!V10</f>
        <v>0</v>
      </c>
      <c r="Q10" s="2">
        <f>'vstupní parametry'!W10</f>
        <v>1</v>
      </c>
      <c r="R10" s="2">
        <f>'vstupní parametry'!X10</f>
        <v>1</v>
      </c>
      <c r="S10" s="2">
        <f>'vstupní parametry'!Y10</f>
        <v>0</v>
      </c>
      <c r="T10" s="2">
        <f>'vstupní parametry'!Z10</f>
        <v>0</v>
      </c>
      <c r="U10" s="2">
        <f>'vstupní parametry'!AA10</f>
        <v>2.7777777777777779E-3</v>
      </c>
      <c r="V10" s="2">
        <f>'vstupní parametry'!AB10</f>
        <v>0</v>
      </c>
      <c r="W10" s="2">
        <f>'vstupní parametry'!AC10</f>
        <v>3</v>
      </c>
      <c r="X10" s="2">
        <f>'vstupní parametry'!AD10</f>
        <v>3</v>
      </c>
      <c r="Z10" s="32" t="s">
        <v>19</v>
      </c>
      <c r="AA10" s="32" t="s">
        <v>83</v>
      </c>
      <c r="AB10" s="32">
        <v>1</v>
      </c>
      <c r="AC10" s="32">
        <v>1</v>
      </c>
      <c r="AD10" s="1">
        <v>1</v>
      </c>
      <c r="AE10" s="1">
        <v>0</v>
      </c>
      <c r="AF10" s="1">
        <v>1</v>
      </c>
      <c r="AG10" s="1">
        <v>0</v>
      </c>
      <c r="AH10" s="1">
        <v>1</v>
      </c>
      <c r="AI10" s="1">
        <v>1</v>
      </c>
      <c r="AJ10" s="1">
        <v>1</v>
      </c>
      <c r="AK10" s="1">
        <v>-2</v>
      </c>
      <c r="AM10" s="108" t="s">
        <v>6</v>
      </c>
      <c r="AN10" s="108">
        <v>1</v>
      </c>
      <c r="AO10" s="108">
        <v>1</v>
      </c>
      <c r="AP10" s="108">
        <v>1</v>
      </c>
      <c r="AQ10" s="108">
        <v>0</v>
      </c>
      <c r="AR10" s="108">
        <v>1</v>
      </c>
      <c r="AS10" s="108">
        <v>0</v>
      </c>
      <c r="AT10" s="108">
        <v>1</v>
      </c>
      <c r="AU10" s="108">
        <v>1</v>
      </c>
      <c r="AV10" s="108">
        <v>1</v>
      </c>
      <c r="AW10" s="108">
        <v>1</v>
      </c>
      <c r="AY10" s="116">
        <f>'vstupní parametry'!G101</f>
        <v>0</v>
      </c>
      <c r="AZ10" s="116" t="str">
        <f>'vstupní parametry'!H101</f>
        <v>STK</v>
      </c>
      <c r="BA10" s="116">
        <f>'vstupní parametry'!I101</f>
        <v>0</v>
      </c>
      <c r="BB10" s="116">
        <f>'vstupní parametry'!J101</f>
        <v>0</v>
      </c>
      <c r="BC10" s="116" t="str">
        <f>'vstupní parametry'!K101</f>
        <v/>
      </c>
      <c r="BD10" s="116">
        <f>'vstupní parametry'!L101</f>
        <v>0</v>
      </c>
      <c r="BE10" s="116">
        <f>'vstupní parametry'!M101</f>
        <v>1</v>
      </c>
      <c r="BF10" s="116">
        <f>'vstupní parametry'!N101</f>
        <v>0</v>
      </c>
      <c r="BG10" s="116">
        <f>'vstupní parametry'!O101</f>
        <v>0</v>
      </c>
      <c r="BH10" s="116">
        <f>'vstupní parametry'!P101</f>
        <v>0</v>
      </c>
      <c r="BI10" s="116">
        <f>'vstupní parametry'!Q101</f>
        <v>1</v>
      </c>
      <c r="BJ10" s="116">
        <f>'vstupní parametry'!R101</f>
        <v>-2</v>
      </c>
      <c r="BL10" s="119">
        <f>'vstupní parametry'!T101</f>
        <v>0</v>
      </c>
      <c r="BM10" s="119">
        <f>'vstupní parametry'!U101</f>
        <v>0</v>
      </c>
      <c r="BN10" s="119">
        <f>'vstupní parametry'!V101</f>
        <v>0</v>
      </c>
      <c r="BO10" s="119" t="str">
        <f>'vstupní parametry'!W101</f>
        <v/>
      </c>
      <c r="BP10" s="119">
        <f>'vstupní parametry'!X101</f>
        <v>0</v>
      </c>
      <c r="BQ10" s="119">
        <f>'vstupní parametry'!Y101</f>
        <v>1</v>
      </c>
      <c r="BR10" s="119">
        <f>'vstupní parametry'!Z101</f>
        <v>0</v>
      </c>
      <c r="BS10" s="119">
        <f>'vstupní parametry'!AA101</f>
        <v>0</v>
      </c>
      <c r="BT10" s="119">
        <f>'vstupní parametry'!AB101</f>
        <v>0</v>
      </c>
      <c r="BU10" s="119">
        <f>'vstupní parametry'!AC101</f>
        <v>1</v>
      </c>
      <c r="BV10" s="119">
        <f>'vstupní parametry'!AD101</f>
        <v>1</v>
      </c>
    </row>
    <row r="11" spans="1:74">
      <c r="A11" s="1">
        <f>'vstupní parametry'!G11</f>
        <v>0</v>
      </c>
      <c r="B11" s="1" t="str">
        <f>'vstupní parametry'!H11</f>
        <v>Sekretariát</v>
      </c>
      <c r="C11" s="1">
        <f>'vstupní parametry'!I11</f>
        <v>0</v>
      </c>
      <c r="D11" s="1">
        <f>'vstupní parametry'!J11</f>
        <v>0</v>
      </c>
      <c r="E11" s="1">
        <f>'vstupní parametry'!K11</f>
        <v>1</v>
      </c>
      <c r="F11" s="1">
        <f>'vstupní parametry'!L11</f>
        <v>0</v>
      </c>
      <c r="G11" s="1">
        <f>'vstupní parametry'!M11</f>
        <v>1</v>
      </c>
      <c r="H11" s="1">
        <f>'vstupní parametry'!N11</f>
        <v>0</v>
      </c>
      <c r="I11" s="1">
        <f>'vstupní parametry'!O11</f>
        <v>0</v>
      </c>
      <c r="J11" s="1">
        <f>'vstupní parametry'!P11</f>
        <v>0</v>
      </c>
      <c r="K11" s="1">
        <f>'vstupní parametry'!Q11</f>
        <v>1</v>
      </c>
      <c r="L11" s="1">
        <f>'vstupní parametry'!R11</f>
        <v>-2</v>
      </c>
      <c r="N11" s="2">
        <f>'vstupní parametry'!T11</f>
        <v>0</v>
      </c>
      <c r="O11" s="2">
        <f>'vstupní parametry'!U11</f>
        <v>0</v>
      </c>
      <c r="P11" s="2">
        <f>'vstupní parametry'!V11</f>
        <v>0</v>
      </c>
      <c r="Q11" s="2">
        <f>'vstupní parametry'!W11</f>
        <v>1</v>
      </c>
      <c r="R11" s="2">
        <f>'vstupní parametry'!X11</f>
        <v>0</v>
      </c>
      <c r="S11" s="2">
        <f>'vstupní parametry'!Y11</f>
        <v>1</v>
      </c>
      <c r="T11" s="2">
        <f>'vstupní parametry'!Z11</f>
        <v>0</v>
      </c>
      <c r="U11" s="2">
        <f>'vstupní parametry'!AA11</f>
        <v>0</v>
      </c>
      <c r="V11" s="2">
        <f>'vstupní parametry'!AB11</f>
        <v>0</v>
      </c>
      <c r="W11" s="2">
        <f>'vstupní parametry'!AC11</f>
        <v>1</v>
      </c>
      <c r="X11" s="2">
        <f>'vstupní parametry'!AD11</f>
        <v>1</v>
      </c>
      <c r="Z11" s="32" t="s">
        <v>20</v>
      </c>
      <c r="AA11" s="32" t="s">
        <v>84</v>
      </c>
      <c r="AB11" s="32">
        <v>4</v>
      </c>
      <c r="AC11" s="32">
        <v>0</v>
      </c>
      <c r="AD11" s="1">
        <v>1</v>
      </c>
      <c r="AE11" s="1">
        <v>1</v>
      </c>
      <c r="AF11" s="1">
        <v>0</v>
      </c>
      <c r="AG11" s="1">
        <v>0</v>
      </c>
      <c r="AH11" s="1">
        <v>4</v>
      </c>
      <c r="AI11" s="1">
        <v>0</v>
      </c>
      <c r="AJ11" s="1">
        <v>3</v>
      </c>
      <c r="AK11" s="1">
        <v>0</v>
      </c>
      <c r="AM11" s="108" t="s">
        <v>86</v>
      </c>
      <c r="AN11" s="108">
        <v>0</v>
      </c>
      <c r="AO11" s="108">
        <v>4</v>
      </c>
      <c r="AP11" s="108">
        <v>1</v>
      </c>
      <c r="AQ11" s="108">
        <v>0</v>
      </c>
      <c r="AR11" s="108">
        <v>0</v>
      </c>
      <c r="AS11" s="108">
        <v>1</v>
      </c>
      <c r="AT11" s="108">
        <v>0</v>
      </c>
      <c r="AU11" s="108">
        <v>4</v>
      </c>
      <c r="AV11" s="108">
        <v>0</v>
      </c>
      <c r="AW11" s="108">
        <v>0</v>
      </c>
      <c r="AY11" s="116">
        <f>'vstupní parametry'!G102</f>
        <v>0</v>
      </c>
      <c r="AZ11" s="116">
        <f>'vstupní parametry'!H102</f>
        <v>0</v>
      </c>
      <c r="BA11" s="116">
        <f>'vstupní parametry'!I102</f>
        <v>0</v>
      </c>
      <c r="BB11" s="116">
        <f>'vstupní parametry'!J102</f>
        <v>0</v>
      </c>
      <c r="BC11" s="116" t="str">
        <f>'vstupní parametry'!K102</f>
        <v/>
      </c>
      <c r="BD11" s="116">
        <f>'vstupní parametry'!L102</f>
        <v>0</v>
      </c>
      <c r="BE11" s="116">
        <f>'vstupní parametry'!M102</f>
        <v>1</v>
      </c>
      <c r="BF11" s="116">
        <f>'vstupní parametry'!N102</f>
        <v>0</v>
      </c>
      <c r="BG11" s="116">
        <f>'vstupní parametry'!O102</f>
        <v>0</v>
      </c>
      <c r="BH11" s="116">
        <f>'vstupní parametry'!P102</f>
        <v>0</v>
      </c>
      <c r="BI11" s="116">
        <f>'vstupní parametry'!Q102</f>
        <v>1</v>
      </c>
      <c r="BJ11" s="116">
        <f>'vstupní parametry'!R102</f>
        <v>-2</v>
      </c>
      <c r="BL11" s="119">
        <f>'vstupní parametry'!T102</f>
        <v>0</v>
      </c>
      <c r="BM11" s="119">
        <f>'vstupní parametry'!U102</f>
        <v>0</v>
      </c>
      <c r="BN11" s="119">
        <f>'vstupní parametry'!V102</f>
        <v>0</v>
      </c>
      <c r="BO11" s="119" t="str">
        <f>'vstupní parametry'!W102</f>
        <v/>
      </c>
      <c r="BP11" s="119">
        <f>'vstupní parametry'!X102</f>
        <v>0</v>
      </c>
      <c r="BQ11" s="119">
        <f>'vstupní parametry'!Y102</f>
        <v>1</v>
      </c>
      <c r="BR11" s="119">
        <f>'vstupní parametry'!Z102</f>
        <v>0</v>
      </c>
      <c r="BS11" s="119">
        <f>'vstupní parametry'!AA102</f>
        <v>0</v>
      </c>
      <c r="BT11" s="119">
        <f>'vstupní parametry'!AB102</f>
        <v>0</v>
      </c>
      <c r="BU11" s="119">
        <f>'vstupní parametry'!AC102</f>
        <v>1</v>
      </c>
      <c r="BV11" s="119">
        <f>'vstupní parametry'!AD102</f>
        <v>1</v>
      </c>
    </row>
    <row r="12" spans="1:74">
      <c r="A12" s="1">
        <f>'vstupní parametry'!G12</f>
        <v>0</v>
      </c>
      <c r="B12" s="1" t="str">
        <f>'vstupní parametry'!H12</f>
        <v>Adresář rozhodčích</v>
      </c>
      <c r="C12" s="1">
        <f>'vstupní parametry'!I12</f>
        <v>0</v>
      </c>
      <c r="D12" s="1">
        <f>'vstupní parametry'!J12</f>
        <v>0</v>
      </c>
      <c r="E12" s="1">
        <f>'vstupní parametry'!K12</f>
        <v>1</v>
      </c>
      <c r="F12" s="1">
        <f>'vstupní parametry'!L12</f>
        <v>0</v>
      </c>
      <c r="G12" s="1">
        <f>'vstupní parametry'!M12</f>
        <v>1</v>
      </c>
      <c r="H12" s="1">
        <f>'vstupní parametry'!N12</f>
        <v>0</v>
      </c>
      <c r="I12" s="1">
        <f>'vstupní parametry'!O12</f>
        <v>0</v>
      </c>
      <c r="J12" s="1">
        <f>'vstupní parametry'!P12</f>
        <v>0</v>
      </c>
      <c r="K12" s="1">
        <f>'vstupní parametry'!Q12</f>
        <v>1</v>
      </c>
      <c r="L12" s="1">
        <f>'vstupní parametry'!R12</f>
        <v>-2</v>
      </c>
      <c r="N12" s="2">
        <f>'vstupní parametry'!T12</f>
        <v>0</v>
      </c>
      <c r="O12" s="2">
        <f>'vstupní parametry'!U12</f>
        <v>0</v>
      </c>
      <c r="P12" s="2">
        <f>'vstupní parametry'!V12</f>
        <v>0</v>
      </c>
      <c r="Q12" s="2">
        <f>'vstupní parametry'!W12</f>
        <v>1</v>
      </c>
      <c r="R12" s="2">
        <f>'vstupní parametry'!X12</f>
        <v>0</v>
      </c>
      <c r="S12" s="2">
        <f>'vstupní parametry'!Y12</f>
        <v>1</v>
      </c>
      <c r="T12" s="2">
        <f>'vstupní parametry'!Z12</f>
        <v>0</v>
      </c>
      <c r="U12" s="2">
        <f>'vstupní parametry'!AA12</f>
        <v>0</v>
      </c>
      <c r="V12" s="2">
        <f>'vstupní parametry'!AB12</f>
        <v>0</v>
      </c>
      <c r="W12" s="2">
        <f>'vstupní parametry'!AC12</f>
        <v>1</v>
      </c>
      <c r="X12" s="2">
        <f>'vstupní parametry'!AD12</f>
        <v>1</v>
      </c>
      <c r="Z12" s="32" t="s">
        <v>21</v>
      </c>
      <c r="AA12" s="32" t="s">
        <v>53</v>
      </c>
      <c r="AB12" s="32">
        <v>10</v>
      </c>
      <c r="AC12" s="32">
        <v>2</v>
      </c>
      <c r="AD12" s="1">
        <v>1</v>
      </c>
      <c r="AE12" s="1">
        <v>1</v>
      </c>
      <c r="AF12" s="1">
        <v>0</v>
      </c>
      <c r="AG12" s="1">
        <v>0</v>
      </c>
      <c r="AH12" s="1">
        <v>10</v>
      </c>
      <c r="AI12" s="1">
        <v>2</v>
      </c>
      <c r="AJ12" s="1">
        <v>3</v>
      </c>
      <c r="AK12" s="1">
        <v>0</v>
      </c>
      <c r="AM12" s="108" t="s">
        <v>87</v>
      </c>
      <c r="AN12" s="108">
        <v>2</v>
      </c>
      <c r="AO12" s="108">
        <v>10</v>
      </c>
      <c r="AP12" s="108">
        <v>1</v>
      </c>
      <c r="AQ12" s="108">
        <v>0</v>
      </c>
      <c r="AR12" s="108">
        <v>0</v>
      </c>
      <c r="AS12" s="108">
        <v>1</v>
      </c>
      <c r="AT12" s="108">
        <v>2</v>
      </c>
      <c r="AU12" s="108">
        <v>10</v>
      </c>
      <c r="AV12" s="108">
        <v>0</v>
      </c>
      <c r="AW12" s="108">
        <v>0</v>
      </c>
      <c r="AY12" s="116">
        <f>'vstupní parametry'!G103</f>
        <v>0</v>
      </c>
      <c r="AZ12" s="116">
        <f>'vstupní parametry'!H103</f>
        <v>0</v>
      </c>
      <c r="BA12" s="116">
        <f>'vstupní parametry'!I103</f>
        <v>0</v>
      </c>
      <c r="BB12" s="116">
        <f>'vstupní parametry'!J103</f>
        <v>0</v>
      </c>
      <c r="BC12" s="116" t="str">
        <f>'vstupní parametry'!K103</f>
        <v/>
      </c>
      <c r="BD12" s="116">
        <f>'vstupní parametry'!L103</f>
        <v>0</v>
      </c>
      <c r="BE12" s="116">
        <f>'vstupní parametry'!M103</f>
        <v>1</v>
      </c>
      <c r="BF12" s="116">
        <f>'vstupní parametry'!N103</f>
        <v>0</v>
      </c>
      <c r="BG12" s="116">
        <f>'vstupní parametry'!O103</f>
        <v>0</v>
      </c>
      <c r="BH12" s="116">
        <f>'vstupní parametry'!P103</f>
        <v>0</v>
      </c>
      <c r="BI12" s="116">
        <f>'vstupní parametry'!Q103</f>
        <v>1</v>
      </c>
      <c r="BJ12" s="116">
        <f>'vstupní parametry'!R103</f>
        <v>-2</v>
      </c>
      <c r="BL12" s="119">
        <f>'vstupní parametry'!T103</f>
        <v>0</v>
      </c>
      <c r="BM12" s="119">
        <f>'vstupní parametry'!U103</f>
        <v>0</v>
      </c>
      <c r="BN12" s="119">
        <f>'vstupní parametry'!V103</f>
        <v>0</v>
      </c>
      <c r="BO12" s="119" t="str">
        <f>'vstupní parametry'!W103</f>
        <v/>
      </c>
      <c r="BP12" s="119">
        <f>'vstupní parametry'!X103</f>
        <v>0</v>
      </c>
      <c r="BQ12" s="119">
        <f>'vstupní parametry'!Y103</f>
        <v>1</v>
      </c>
      <c r="BR12" s="119">
        <f>'vstupní parametry'!Z103</f>
        <v>0</v>
      </c>
      <c r="BS12" s="119">
        <f>'vstupní parametry'!AA103</f>
        <v>0</v>
      </c>
      <c r="BT12" s="119">
        <f>'vstupní parametry'!AB103</f>
        <v>0</v>
      </c>
      <c r="BU12" s="119">
        <f>'vstupní parametry'!AC103</f>
        <v>1</v>
      </c>
      <c r="BV12" s="119">
        <f>'vstupní parametry'!AD103</f>
        <v>1</v>
      </c>
    </row>
    <row r="13" spans="1:74">
      <c r="A13" s="1">
        <f>'vstupní parametry'!G13</f>
        <v>0</v>
      </c>
      <c r="B13" s="1" t="str">
        <f>'vstupní parametry'!H13</f>
        <v>Adresář delegátů</v>
      </c>
      <c r="C13" s="1">
        <f>'vstupní parametry'!I13</f>
        <v>0</v>
      </c>
      <c r="D13" s="1">
        <f>'vstupní parametry'!J13</f>
        <v>8.4027777777777771E-2</v>
      </c>
      <c r="E13" s="1">
        <f>'vstupní parametry'!K13</f>
        <v>1</v>
      </c>
      <c r="F13" s="1">
        <f>'vstupní parametry'!L13</f>
        <v>0</v>
      </c>
      <c r="G13" s="1">
        <f>'vstupní parametry'!M13</f>
        <v>0</v>
      </c>
      <c r="H13" s="1">
        <f>'vstupní parametry'!N13</f>
        <v>1</v>
      </c>
      <c r="I13" s="1">
        <f>'vstupní parametry'!O13</f>
        <v>0</v>
      </c>
      <c r="J13" s="1">
        <f>'vstupní parametry'!P13</f>
        <v>8.4027777777777771E-2</v>
      </c>
      <c r="K13" s="1">
        <f>'vstupní parametry'!Q13</f>
        <v>0</v>
      </c>
      <c r="L13" s="1">
        <f>'vstupní parametry'!R13</f>
        <v>-3</v>
      </c>
      <c r="N13" s="2" t="str">
        <f>'vstupní parametry'!T13</f>
        <v>Ledenice</v>
      </c>
      <c r="O13" s="2">
        <f>'vstupní parametry'!U13</f>
        <v>8.4027777777777771E-2</v>
      </c>
      <c r="P13" s="2">
        <f>'vstupní parametry'!V13</f>
        <v>0</v>
      </c>
      <c r="Q13" s="2">
        <f>'vstupní parametry'!W13</f>
        <v>1</v>
      </c>
      <c r="R13" s="2">
        <f>'vstupní parametry'!X13</f>
        <v>1</v>
      </c>
      <c r="S13" s="2">
        <f>'vstupní parametry'!Y13</f>
        <v>0</v>
      </c>
      <c r="T13" s="2">
        <f>'vstupní parametry'!Z13</f>
        <v>0</v>
      </c>
      <c r="U13" s="2">
        <f>'vstupní parametry'!AA13</f>
        <v>8.4027777777777771E-2</v>
      </c>
      <c r="V13" s="2">
        <f>'vstupní parametry'!AB13</f>
        <v>0</v>
      </c>
      <c r="W13" s="2">
        <f>'vstupní parametry'!AC13</f>
        <v>3</v>
      </c>
      <c r="X13" s="2">
        <f>'vstupní parametry'!AD13</f>
        <v>3</v>
      </c>
      <c r="Z13" s="32" t="s">
        <v>22</v>
      </c>
      <c r="AA13" s="32" t="s">
        <v>54</v>
      </c>
      <c r="AB13" s="32">
        <v>3</v>
      </c>
      <c r="AC13" s="32">
        <v>4</v>
      </c>
      <c r="AD13" s="1">
        <v>1</v>
      </c>
      <c r="AE13" s="1">
        <v>0</v>
      </c>
      <c r="AF13" s="1">
        <v>0</v>
      </c>
      <c r="AG13" s="1">
        <v>1</v>
      </c>
      <c r="AH13" s="1">
        <v>3</v>
      </c>
      <c r="AI13" s="1">
        <v>4</v>
      </c>
      <c r="AJ13" s="1">
        <v>0</v>
      </c>
      <c r="AK13" s="1">
        <v>-3</v>
      </c>
      <c r="AM13" s="108" t="s">
        <v>88</v>
      </c>
      <c r="AN13" s="108">
        <v>4</v>
      </c>
      <c r="AO13" s="108">
        <v>3</v>
      </c>
      <c r="AP13" s="108">
        <v>1</v>
      </c>
      <c r="AQ13" s="108">
        <v>1</v>
      </c>
      <c r="AR13" s="108">
        <v>0</v>
      </c>
      <c r="AS13" s="108">
        <v>0</v>
      </c>
      <c r="AT13" s="108">
        <v>4</v>
      </c>
      <c r="AU13" s="108">
        <v>3</v>
      </c>
      <c r="AV13" s="108">
        <v>3</v>
      </c>
      <c r="AW13" s="108">
        <v>3</v>
      </c>
      <c r="AY13" s="116" t="str">
        <f>'vstupní parametry'!G104</f>
        <v>Poznámka</v>
      </c>
      <c r="AZ13" s="116">
        <f>'vstupní parametry'!H104</f>
        <v>42214</v>
      </c>
      <c r="BA13" s="116" t="str">
        <f>'vstupní parametry'!I104</f>
        <v>Zápisy STK - jaro 2015</v>
      </c>
      <c r="BB13" s="116" t="str">
        <f>'vstupní parametry'!J104</f>
        <v>Skóre</v>
      </c>
      <c r="BC13" s="116" t="str">
        <f>'vstupní parametry'!K104</f>
        <v/>
      </c>
      <c r="BD13" s="116">
        <f>'vstupní parametry'!L104</f>
        <v>1</v>
      </c>
      <c r="BE13" s="116">
        <f>'vstupní parametry'!M104</f>
        <v>0</v>
      </c>
      <c r="BF13" s="116">
        <f>'vstupní parametry'!N104</f>
        <v>0</v>
      </c>
      <c r="BG13" s="116" t="str">
        <f>'vstupní parametry'!O104</f>
        <v>Zápisy STK - jaro 2015</v>
      </c>
      <c r="BH13" s="116" t="str">
        <f>'vstupní parametry'!P104</f>
        <v>Skóre</v>
      </c>
      <c r="BI13" s="116">
        <f>'vstupní parametry'!Q104</f>
        <v>3</v>
      </c>
      <c r="BJ13" s="116">
        <f>'vstupní parametry'!R104</f>
        <v>0</v>
      </c>
      <c r="BL13" s="119" t="str">
        <f>'vstupní parametry'!T104</f>
        <v>Domácí</v>
      </c>
      <c r="BM13" s="119" t="str">
        <f>'vstupní parametry'!U104</f>
        <v>Skóre</v>
      </c>
      <c r="BN13" s="119" t="str">
        <f>'vstupní parametry'!V104</f>
        <v>Zápisy STK - jaro 2015</v>
      </c>
      <c r="BO13" s="119" t="str">
        <f>'vstupní parametry'!W104</f>
        <v/>
      </c>
      <c r="BP13" s="119">
        <f>'vstupní parametry'!X104</f>
        <v>0</v>
      </c>
      <c r="BQ13" s="119">
        <f>'vstupní parametry'!Y104</f>
        <v>0</v>
      </c>
      <c r="BR13" s="119">
        <f>'vstupní parametry'!Z104</f>
        <v>1</v>
      </c>
      <c r="BS13" s="119" t="str">
        <f>'vstupní parametry'!AA104</f>
        <v>Skóre</v>
      </c>
      <c r="BT13" s="119" t="str">
        <f>'vstupní parametry'!AB104</f>
        <v>Zápisy STK - jaro 2015</v>
      </c>
      <c r="BU13" s="119">
        <f>'vstupní parametry'!AC104</f>
        <v>0</v>
      </c>
      <c r="BV13" s="119">
        <f>'vstupní parametry'!AD104</f>
        <v>0</v>
      </c>
    </row>
    <row r="14" spans="1:74">
      <c r="A14" s="1">
        <f>'vstupní parametry'!G14</f>
        <v>0</v>
      </c>
      <c r="B14" s="1" t="str">
        <f>'vstupní parametry'!H14</f>
        <v>Adresář soutěží</v>
      </c>
      <c r="C14" s="1">
        <f>'vstupní parametry'!I14</f>
        <v>0</v>
      </c>
      <c r="D14" s="1">
        <f>'vstupní parametry'!J14</f>
        <v>0</v>
      </c>
      <c r="E14" s="1">
        <f>'vstupní parametry'!K14</f>
        <v>1</v>
      </c>
      <c r="F14" s="1">
        <f>'vstupní parametry'!L14</f>
        <v>0</v>
      </c>
      <c r="G14" s="1">
        <f>'vstupní parametry'!M14</f>
        <v>1</v>
      </c>
      <c r="H14" s="1">
        <f>'vstupní parametry'!N14</f>
        <v>0</v>
      </c>
      <c r="I14" s="1">
        <f>'vstupní parametry'!O14</f>
        <v>0</v>
      </c>
      <c r="J14" s="1">
        <f>'vstupní parametry'!P14</f>
        <v>0</v>
      </c>
      <c r="K14" s="1">
        <f>'vstupní parametry'!Q14</f>
        <v>1</v>
      </c>
      <c r="L14" s="1">
        <f>'vstupní parametry'!R14</f>
        <v>-2</v>
      </c>
      <c r="N14" s="2">
        <f>'vstupní parametry'!T14</f>
        <v>0</v>
      </c>
      <c r="O14" s="2">
        <f>'vstupní parametry'!U14</f>
        <v>0</v>
      </c>
      <c r="P14" s="2">
        <f>'vstupní parametry'!V14</f>
        <v>0</v>
      </c>
      <c r="Q14" s="2">
        <f>'vstupní parametry'!W14</f>
        <v>1</v>
      </c>
      <c r="R14" s="2">
        <f>'vstupní parametry'!X14</f>
        <v>0</v>
      </c>
      <c r="S14" s="2">
        <f>'vstupní parametry'!Y14</f>
        <v>1</v>
      </c>
      <c r="T14" s="2">
        <f>'vstupní parametry'!Z14</f>
        <v>0</v>
      </c>
      <c r="U14" s="2">
        <f>'vstupní parametry'!AA14</f>
        <v>0</v>
      </c>
      <c r="V14" s="2">
        <f>'vstupní parametry'!AB14</f>
        <v>0</v>
      </c>
      <c r="W14" s="2">
        <f>'vstupní parametry'!AC14</f>
        <v>1</v>
      </c>
      <c r="X14" s="2">
        <f>'vstupní parametry'!AD14</f>
        <v>1</v>
      </c>
      <c r="Z14" s="32" t="s">
        <v>56</v>
      </c>
      <c r="AA14" s="32" t="s">
        <v>88</v>
      </c>
      <c r="AB14" s="32">
        <v>1</v>
      </c>
      <c r="AC14" s="32">
        <v>2</v>
      </c>
      <c r="AD14" s="1">
        <v>1</v>
      </c>
      <c r="AE14" s="1">
        <v>0</v>
      </c>
      <c r="AF14" s="1">
        <v>0</v>
      </c>
      <c r="AG14" s="1">
        <v>1</v>
      </c>
      <c r="AH14" s="1">
        <v>1</v>
      </c>
      <c r="AI14" s="1">
        <v>2</v>
      </c>
      <c r="AJ14" s="1">
        <v>0</v>
      </c>
      <c r="AK14" s="1">
        <v>-3</v>
      </c>
      <c r="AM14" s="108" t="s">
        <v>85</v>
      </c>
      <c r="AN14" s="108">
        <v>2</v>
      </c>
      <c r="AO14" s="108">
        <v>1</v>
      </c>
      <c r="AP14" s="108">
        <v>1</v>
      </c>
      <c r="AQ14" s="108">
        <v>1</v>
      </c>
      <c r="AR14" s="108">
        <v>0</v>
      </c>
      <c r="AS14" s="108">
        <v>0</v>
      </c>
      <c r="AT14" s="108">
        <v>2</v>
      </c>
      <c r="AU14" s="108">
        <v>1</v>
      </c>
      <c r="AV14" s="108">
        <v>3</v>
      </c>
      <c r="AW14" s="108">
        <v>3</v>
      </c>
      <c r="AY14" s="116">
        <f>'vstupní parametry'!G105</f>
        <v>0</v>
      </c>
      <c r="AZ14" s="116">
        <f>'vstupní parametry'!H105</f>
        <v>0</v>
      </c>
      <c r="BA14" s="116">
        <f>'vstupní parametry'!I105</f>
        <v>0</v>
      </c>
      <c r="BB14" s="116">
        <f>'vstupní parametry'!J105</f>
        <v>0</v>
      </c>
      <c r="BC14" s="116" t="str">
        <f>'vstupní parametry'!K105</f>
        <v/>
      </c>
      <c r="BD14" s="116">
        <f>'vstupní parametry'!L105</f>
        <v>0</v>
      </c>
      <c r="BE14" s="116">
        <f>'vstupní parametry'!M105</f>
        <v>1</v>
      </c>
      <c r="BF14" s="116">
        <f>'vstupní parametry'!N105</f>
        <v>0</v>
      </c>
      <c r="BG14" s="116">
        <f>'vstupní parametry'!O105</f>
        <v>0</v>
      </c>
      <c r="BH14" s="116">
        <f>'vstupní parametry'!P105</f>
        <v>0</v>
      </c>
      <c r="BI14" s="116">
        <f>'vstupní parametry'!Q105</f>
        <v>1</v>
      </c>
      <c r="BJ14" s="116">
        <f>'vstupní parametry'!R105</f>
        <v>-2</v>
      </c>
      <c r="BL14" s="119">
        <f>'vstupní parametry'!T105</f>
        <v>0</v>
      </c>
      <c r="BM14" s="119">
        <f>'vstupní parametry'!U105</f>
        <v>0</v>
      </c>
      <c r="BN14" s="119">
        <f>'vstupní parametry'!V105</f>
        <v>0</v>
      </c>
      <c r="BO14" s="119" t="str">
        <f>'vstupní parametry'!W105</f>
        <v/>
      </c>
      <c r="BP14" s="119">
        <f>'vstupní parametry'!X105</f>
        <v>0</v>
      </c>
      <c r="BQ14" s="119">
        <f>'vstupní parametry'!Y105</f>
        <v>1</v>
      </c>
      <c r="BR14" s="119">
        <f>'vstupní parametry'!Z105</f>
        <v>0</v>
      </c>
      <c r="BS14" s="119">
        <f>'vstupní parametry'!AA105</f>
        <v>0</v>
      </c>
      <c r="BT14" s="119">
        <f>'vstupní parametry'!AB105</f>
        <v>0</v>
      </c>
      <c r="BU14" s="119">
        <f>'vstupní parametry'!AC105</f>
        <v>1</v>
      </c>
      <c r="BV14" s="119">
        <f>'vstupní parametry'!AD105</f>
        <v>1</v>
      </c>
    </row>
    <row r="15" spans="1:74">
      <c r="A15" s="1">
        <f>'vstupní parametry'!G15</f>
        <v>0</v>
      </c>
      <c r="B15" s="1" t="str">
        <f>'vstupní parametry'!H15</f>
        <v>Archiv soutěží</v>
      </c>
      <c r="C15" s="1">
        <f>'vstupní parametry'!I15</f>
        <v>0</v>
      </c>
      <c r="D15" s="1">
        <f>'vstupní parametry'!J15</f>
        <v>0</v>
      </c>
      <c r="E15" s="1">
        <f>'vstupní parametry'!K15</f>
        <v>1</v>
      </c>
      <c r="F15" s="1">
        <f>'vstupní parametry'!L15</f>
        <v>0</v>
      </c>
      <c r="G15" s="1">
        <f>'vstupní parametry'!M15</f>
        <v>1</v>
      </c>
      <c r="H15" s="1">
        <f>'vstupní parametry'!N15</f>
        <v>0</v>
      </c>
      <c r="I15" s="1">
        <f>'vstupní parametry'!O15</f>
        <v>0</v>
      </c>
      <c r="J15" s="1">
        <f>'vstupní parametry'!P15</f>
        <v>0</v>
      </c>
      <c r="K15" s="1">
        <f>'vstupní parametry'!Q15</f>
        <v>1</v>
      </c>
      <c r="L15" s="1">
        <f>'vstupní parametry'!R15</f>
        <v>-2</v>
      </c>
      <c r="N15" s="2">
        <f>'vstupní parametry'!T15</f>
        <v>0</v>
      </c>
      <c r="O15" s="2">
        <f>'vstupní parametry'!U15</f>
        <v>0</v>
      </c>
      <c r="P15" s="2">
        <f>'vstupní parametry'!V15</f>
        <v>0</v>
      </c>
      <c r="Q15" s="2">
        <f>'vstupní parametry'!W15</f>
        <v>1</v>
      </c>
      <c r="R15" s="2">
        <f>'vstupní parametry'!X15</f>
        <v>0</v>
      </c>
      <c r="S15" s="2">
        <f>'vstupní parametry'!Y15</f>
        <v>1</v>
      </c>
      <c r="T15" s="2">
        <f>'vstupní parametry'!Z15</f>
        <v>0</v>
      </c>
      <c r="U15" s="2">
        <f>'vstupní parametry'!AA15</f>
        <v>0</v>
      </c>
      <c r="V15" s="2">
        <f>'vstupní parametry'!AB15</f>
        <v>0</v>
      </c>
      <c r="W15" s="2">
        <f>'vstupní parametry'!AC15</f>
        <v>1</v>
      </c>
      <c r="X15" s="2">
        <f>'vstupní parametry'!AD15</f>
        <v>1</v>
      </c>
      <c r="Z15" s="32" t="s">
        <v>57</v>
      </c>
      <c r="AA15" s="32" t="s">
        <v>87</v>
      </c>
      <c r="AB15" s="32">
        <v>1</v>
      </c>
      <c r="AC15" s="32">
        <v>8</v>
      </c>
      <c r="AD15" s="1">
        <v>1</v>
      </c>
      <c r="AE15" s="1">
        <v>0</v>
      </c>
      <c r="AF15" s="1">
        <v>0</v>
      </c>
      <c r="AG15" s="1">
        <v>1</v>
      </c>
      <c r="AH15" s="1">
        <v>1</v>
      </c>
      <c r="AI15" s="1">
        <v>8</v>
      </c>
      <c r="AJ15" s="1">
        <v>0</v>
      </c>
      <c r="AK15" s="1">
        <v>-3</v>
      </c>
      <c r="AM15" s="108" t="s">
        <v>54</v>
      </c>
      <c r="AN15" s="108">
        <v>8</v>
      </c>
      <c r="AO15" s="108">
        <v>1</v>
      </c>
      <c r="AP15" s="108">
        <v>1</v>
      </c>
      <c r="AQ15" s="108">
        <v>1</v>
      </c>
      <c r="AR15" s="108">
        <v>0</v>
      </c>
      <c r="AS15" s="108">
        <v>0</v>
      </c>
      <c r="AT15" s="108">
        <v>8</v>
      </c>
      <c r="AU15" s="108">
        <v>1</v>
      </c>
      <c r="AV15" s="108">
        <v>3</v>
      </c>
      <c r="AW15" s="108">
        <v>3</v>
      </c>
      <c r="AY15" s="116">
        <f>'vstupní parametry'!G106</f>
        <v>0</v>
      </c>
      <c r="AZ15" s="116">
        <f>'vstupní parametry'!H106</f>
        <v>42048</v>
      </c>
      <c r="BA15" s="116" t="str">
        <f>'vstupní parametry'!I106</f>
        <v>Zápisy STK - podzim 2014</v>
      </c>
      <c r="BB15" s="116">
        <f>'vstupní parametry'!J106</f>
        <v>0</v>
      </c>
      <c r="BC15" s="116" t="str">
        <f>'vstupní parametry'!K106</f>
        <v/>
      </c>
      <c r="BD15" s="116">
        <f>'vstupní parametry'!L106</f>
        <v>1</v>
      </c>
      <c r="BE15" s="116">
        <f>'vstupní parametry'!M106</f>
        <v>0</v>
      </c>
      <c r="BF15" s="116">
        <f>'vstupní parametry'!N106</f>
        <v>0</v>
      </c>
      <c r="BG15" s="116" t="str">
        <f>'vstupní parametry'!O106</f>
        <v>Zápisy STK - podzim 2014</v>
      </c>
      <c r="BH15" s="116">
        <f>'vstupní parametry'!P106</f>
        <v>0</v>
      </c>
      <c r="BI15" s="116">
        <f>'vstupní parametry'!Q106</f>
        <v>3</v>
      </c>
      <c r="BJ15" s="116">
        <f>'vstupní parametry'!R106</f>
        <v>0</v>
      </c>
      <c r="BL15" s="119">
        <f>'vstupní parametry'!T106</f>
        <v>0</v>
      </c>
      <c r="BM15" s="119">
        <f>'vstupní parametry'!U106</f>
        <v>0</v>
      </c>
      <c r="BN15" s="119" t="str">
        <f>'vstupní parametry'!V106</f>
        <v>Zápisy STK - podzim 2014</v>
      </c>
      <c r="BO15" s="119" t="str">
        <f>'vstupní parametry'!W106</f>
        <v/>
      </c>
      <c r="BP15" s="119">
        <f>'vstupní parametry'!X106</f>
        <v>0</v>
      </c>
      <c r="BQ15" s="119">
        <f>'vstupní parametry'!Y106</f>
        <v>0</v>
      </c>
      <c r="BR15" s="119">
        <f>'vstupní parametry'!Z106</f>
        <v>1</v>
      </c>
      <c r="BS15" s="119">
        <f>'vstupní parametry'!AA106</f>
        <v>0</v>
      </c>
      <c r="BT15" s="119" t="str">
        <f>'vstupní parametry'!AB106</f>
        <v>Zápisy STK - podzim 2014</v>
      </c>
      <c r="BU15" s="119">
        <f>'vstupní parametry'!AC106</f>
        <v>0</v>
      </c>
      <c r="BV15" s="119">
        <f>'vstupní parametry'!AD106</f>
        <v>0</v>
      </c>
    </row>
    <row r="16" spans="1:74">
      <c r="A16" s="1">
        <f>'vstupní parametry'!G16</f>
        <v>0</v>
      </c>
      <c r="B16" s="1">
        <f>'vstupní parametry'!H16</f>
        <v>0</v>
      </c>
      <c r="C16" s="1">
        <f>'vstupní parametry'!I16</f>
        <v>0</v>
      </c>
      <c r="D16" s="1">
        <f>'vstupní parametry'!J16</f>
        <v>0.12638888888888888</v>
      </c>
      <c r="E16" s="1">
        <f>'vstupní parametry'!K16</f>
        <v>1</v>
      </c>
      <c r="F16" s="1">
        <f>'vstupní parametry'!L16</f>
        <v>0</v>
      </c>
      <c r="G16" s="1">
        <f>'vstupní parametry'!M16</f>
        <v>0</v>
      </c>
      <c r="H16" s="1">
        <f>'vstupní parametry'!N16</f>
        <v>1</v>
      </c>
      <c r="I16" s="1">
        <f>'vstupní parametry'!O16</f>
        <v>0</v>
      </c>
      <c r="J16" s="1">
        <f>'vstupní parametry'!P16</f>
        <v>0.12638888888888888</v>
      </c>
      <c r="K16" s="1">
        <f>'vstupní parametry'!Q16</f>
        <v>0</v>
      </c>
      <c r="L16" s="1">
        <f>'vstupní parametry'!R16</f>
        <v>-3</v>
      </c>
      <c r="N16" s="2" t="str">
        <f>'vstupní parametry'!T16</f>
        <v>Třebětice</v>
      </c>
      <c r="O16" s="2">
        <f>'vstupní parametry'!U16</f>
        <v>0.12638888888888888</v>
      </c>
      <c r="P16" s="2">
        <f>'vstupní parametry'!V16</f>
        <v>0</v>
      </c>
      <c r="Q16" s="2">
        <f>'vstupní parametry'!W16</f>
        <v>1</v>
      </c>
      <c r="R16" s="2">
        <f>'vstupní parametry'!X16</f>
        <v>1</v>
      </c>
      <c r="S16" s="2">
        <f>'vstupní parametry'!Y16</f>
        <v>0</v>
      </c>
      <c r="T16" s="2">
        <f>'vstupní parametry'!Z16</f>
        <v>0</v>
      </c>
      <c r="U16" s="2">
        <f>'vstupní parametry'!AA16</f>
        <v>0.12638888888888888</v>
      </c>
      <c r="V16" s="2">
        <f>'vstupní parametry'!AB16</f>
        <v>0</v>
      </c>
      <c r="W16" s="2">
        <f>'vstupní parametry'!AC16</f>
        <v>3</v>
      </c>
      <c r="X16" s="2">
        <f>'vstupní parametry'!AD16</f>
        <v>3</v>
      </c>
      <c r="Z16" s="32" t="s">
        <v>58</v>
      </c>
      <c r="AA16" s="32" t="s">
        <v>86</v>
      </c>
      <c r="AB16" s="32">
        <v>1</v>
      </c>
      <c r="AC16" s="32">
        <v>4</v>
      </c>
      <c r="AD16" s="1">
        <v>1</v>
      </c>
      <c r="AE16" s="1">
        <v>0</v>
      </c>
      <c r="AF16" s="1">
        <v>0</v>
      </c>
      <c r="AG16" s="1">
        <v>1</v>
      </c>
      <c r="AH16" s="1">
        <v>1</v>
      </c>
      <c r="AI16" s="1">
        <v>4</v>
      </c>
      <c r="AJ16" s="1">
        <v>0</v>
      </c>
      <c r="AK16" s="1">
        <v>-3</v>
      </c>
      <c r="AM16" s="108" t="s">
        <v>53</v>
      </c>
      <c r="AN16" s="108">
        <v>4</v>
      </c>
      <c r="AO16" s="108">
        <v>1</v>
      </c>
      <c r="AP16" s="108">
        <v>1</v>
      </c>
      <c r="AQ16" s="108">
        <v>1</v>
      </c>
      <c r="AR16" s="108">
        <v>0</v>
      </c>
      <c r="AS16" s="108">
        <v>0</v>
      </c>
      <c r="AT16" s="108">
        <v>4</v>
      </c>
      <c r="AU16" s="108">
        <v>1</v>
      </c>
      <c r="AV16" s="108">
        <v>3</v>
      </c>
      <c r="AW16" s="108">
        <v>3</v>
      </c>
      <c r="AY16" s="116">
        <f>'vstupní parametry'!G107</f>
        <v>0</v>
      </c>
      <c r="AZ16" s="116">
        <f>'vstupní parametry'!H107</f>
        <v>0</v>
      </c>
      <c r="BA16" s="116">
        <f>'vstupní parametry'!I107</f>
        <v>0</v>
      </c>
      <c r="BB16" s="116">
        <f>'vstupní parametry'!J107</f>
        <v>0.16874999999999998</v>
      </c>
      <c r="BC16" s="116" t="str">
        <f>'vstupní parametry'!K107</f>
        <v/>
      </c>
      <c r="BD16" s="116">
        <f>'vstupní parametry'!L107</f>
        <v>0</v>
      </c>
      <c r="BE16" s="116">
        <f>'vstupní parametry'!M107</f>
        <v>0</v>
      </c>
      <c r="BF16" s="116">
        <f>'vstupní parametry'!N107</f>
        <v>1</v>
      </c>
      <c r="BG16" s="116">
        <f>'vstupní parametry'!O107</f>
        <v>0</v>
      </c>
      <c r="BH16" s="116">
        <f>'vstupní parametry'!P107</f>
        <v>0.16874999999999998</v>
      </c>
      <c r="BI16" s="116">
        <f>'vstupní parametry'!Q107</f>
        <v>0</v>
      </c>
      <c r="BJ16" s="116">
        <f>'vstupní parametry'!R107</f>
        <v>-3</v>
      </c>
      <c r="BL16" s="119" t="str">
        <f>'vstupní parametry'!T107</f>
        <v>Ledenice</v>
      </c>
      <c r="BM16" s="119">
        <f>'vstupní parametry'!U107</f>
        <v>0.16874999999999998</v>
      </c>
      <c r="BN16" s="119">
        <f>'vstupní parametry'!V107</f>
        <v>0</v>
      </c>
      <c r="BO16" s="119" t="str">
        <f>'vstupní parametry'!W107</f>
        <v/>
      </c>
      <c r="BP16" s="119">
        <f>'vstupní parametry'!X107</f>
        <v>1</v>
      </c>
      <c r="BQ16" s="119">
        <f>'vstupní parametry'!Y107</f>
        <v>0</v>
      </c>
      <c r="BR16" s="119">
        <f>'vstupní parametry'!Z107</f>
        <v>0</v>
      </c>
      <c r="BS16" s="119">
        <f>'vstupní parametry'!AA107</f>
        <v>0.16874999999999998</v>
      </c>
      <c r="BT16" s="119">
        <f>'vstupní parametry'!AB107</f>
        <v>0</v>
      </c>
      <c r="BU16" s="119">
        <f>'vstupní parametry'!AC107</f>
        <v>3</v>
      </c>
      <c r="BV16" s="119">
        <f>'vstupní parametry'!AD107</f>
        <v>3</v>
      </c>
    </row>
    <row r="17" spans="1:74">
      <c r="A17" s="1">
        <f>'vstupní parametry'!G17</f>
        <v>0</v>
      </c>
      <c r="B17" s="1">
        <f>'vstupní parametry'!H17</f>
        <v>0</v>
      </c>
      <c r="C17" s="1">
        <f>'vstupní parametry'!I17</f>
        <v>0</v>
      </c>
      <c r="D17" s="1">
        <f>'vstupní parametry'!J17</f>
        <v>0</v>
      </c>
      <c r="E17" s="1">
        <f>'vstupní parametry'!K17</f>
        <v>1</v>
      </c>
      <c r="F17" s="1">
        <f>'vstupní parametry'!L17</f>
        <v>0</v>
      </c>
      <c r="G17" s="1">
        <f>'vstupní parametry'!M17</f>
        <v>1</v>
      </c>
      <c r="H17" s="1">
        <f>'vstupní parametry'!N17</f>
        <v>0</v>
      </c>
      <c r="I17" s="1">
        <f>'vstupní parametry'!O17</f>
        <v>0</v>
      </c>
      <c r="J17" s="1">
        <f>'vstupní parametry'!P17</f>
        <v>0</v>
      </c>
      <c r="K17" s="1">
        <f>'vstupní parametry'!Q17</f>
        <v>1</v>
      </c>
      <c r="L17" s="1">
        <f>'vstupní parametry'!R17</f>
        <v>-2</v>
      </c>
      <c r="N17" s="2">
        <f>'vstupní parametry'!T17</f>
        <v>0</v>
      </c>
      <c r="O17" s="2">
        <f>'vstupní parametry'!U17</f>
        <v>0</v>
      </c>
      <c r="P17" s="2">
        <f>'vstupní parametry'!V17</f>
        <v>0</v>
      </c>
      <c r="Q17" s="2">
        <f>'vstupní parametry'!W17</f>
        <v>1</v>
      </c>
      <c r="R17" s="2">
        <f>'vstupní parametry'!X17</f>
        <v>0</v>
      </c>
      <c r="S17" s="2">
        <f>'vstupní parametry'!Y17</f>
        <v>1</v>
      </c>
      <c r="T17" s="2">
        <f>'vstupní parametry'!Z17</f>
        <v>0</v>
      </c>
      <c r="U17" s="2">
        <f>'vstupní parametry'!AA17</f>
        <v>0</v>
      </c>
      <c r="V17" s="2">
        <f>'vstupní parametry'!AB17</f>
        <v>0</v>
      </c>
      <c r="W17" s="2">
        <f>'vstupní parametry'!AC17</f>
        <v>1</v>
      </c>
      <c r="X17" s="2">
        <f>'vstupní parametry'!AD17</f>
        <v>1</v>
      </c>
      <c r="Z17" s="32" t="s">
        <v>59</v>
      </c>
      <c r="AA17" s="32" t="s">
        <v>6</v>
      </c>
      <c r="AB17" s="32">
        <v>4</v>
      </c>
      <c r="AC17" s="32">
        <v>1</v>
      </c>
      <c r="AD17" s="1">
        <v>1</v>
      </c>
      <c r="AE17" s="1">
        <v>1</v>
      </c>
      <c r="AF17" s="1">
        <v>0</v>
      </c>
      <c r="AG17" s="1">
        <v>0</v>
      </c>
      <c r="AH17" s="1">
        <v>4</v>
      </c>
      <c r="AI17" s="1">
        <v>1</v>
      </c>
      <c r="AJ17" s="1">
        <v>3</v>
      </c>
      <c r="AK17" s="1">
        <v>0</v>
      </c>
      <c r="AM17" s="108" t="s">
        <v>84</v>
      </c>
      <c r="AN17" s="108">
        <v>1</v>
      </c>
      <c r="AO17" s="108">
        <v>4</v>
      </c>
      <c r="AP17" s="108">
        <v>1</v>
      </c>
      <c r="AQ17" s="108">
        <v>0</v>
      </c>
      <c r="AR17" s="108">
        <v>0</v>
      </c>
      <c r="AS17" s="108">
        <v>1</v>
      </c>
      <c r="AT17" s="108">
        <v>1</v>
      </c>
      <c r="AU17" s="108">
        <v>4</v>
      </c>
      <c r="AV17" s="108">
        <v>0</v>
      </c>
      <c r="AW17" s="108">
        <v>0</v>
      </c>
      <c r="AY17" s="116">
        <f>'vstupní parametry'!G108</f>
        <v>0</v>
      </c>
      <c r="AZ17" s="116">
        <f>'vstupní parametry'!H108</f>
        <v>41828</v>
      </c>
      <c r="BA17" s="116" t="str">
        <f>'vstupní parametry'!I108</f>
        <v>Zápisy STK - jaro 2014</v>
      </c>
      <c r="BB17" s="116">
        <f>'vstupní parametry'!J108</f>
        <v>0</v>
      </c>
      <c r="BC17" s="116" t="str">
        <f>'vstupní parametry'!K108</f>
        <v/>
      </c>
      <c r="BD17" s="116">
        <f>'vstupní parametry'!L108</f>
        <v>1</v>
      </c>
      <c r="BE17" s="116">
        <f>'vstupní parametry'!M108</f>
        <v>0</v>
      </c>
      <c r="BF17" s="116">
        <f>'vstupní parametry'!N108</f>
        <v>0</v>
      </c>
      <c r="BG17" s="116" t="str">
        <f>'vstupní parametry'!O108</f>
        <v>Zápisy STK - jaro 2014</v>
      </c>
      <c r="BH17" s="116">
        <f>'vstupní parametry'!P108</f>
        <v>0</v>
      </c>
      <c r="BI17" s="116">
        <f>'vstupní parametry'!Q108</f>
        <v>3</v>
      </c>
      <c r="BJ17" s="116">
        <f>'vstupní parametry'!R108</f>
        <v>0</v>
      </c>
      <c r="BL17" s="119">
        <f>'vstupní parametry'!T108</f>
        <v>0</v>
      </c>
      <c r="BM17" s="119">
        <f>'vstupní parametry'!U108</f>
        <v>0</v>
      </c>
      <c r="BN17" s="119" t="str">
        <f>'vstupní parametry'!V108</f>
        <v>Zápisy STK - jaro 2014</v>
      </c>
      <c r="BO17" s="119" t="str">
        <f>'vstupní parametry'!W108</f>
        <v/>
      </c>
      <c r="BP17" s="119">
        <f>'vstupní parametry'!X108</f>
        <v>0</v>
      </c>
      <c r="BQ17" s="119">
        <f>'vstupní parametry'!Y108</f>
        <v>0</v>
      </c>
      <c r="BR17" s="119">
        <f>'vstupní parametry'!Z108</f>
        <v>1</v>
      </c>
      <c r="BS17" s="119">
        <f>'vstupní parametry'!AA108</f>
        <v>0</v>
      </c>
      <c r="BT17" s="119" t="str">
        <f>'vstupní parametry'!AB108</f>
        <v>Zápisy STK - jaro 2014</v>
      </c>
      <c r="BU17" s="119">
        <f>'vstupní parametry'!AC108</f>
        <v>0</v>
      </c>
      <c r="BV17" s="119">
        <f>'vstupní parametry'!AD108</f>
        <v>0</v>
      </c>
    </row>
    <row r="18" spans="1:74">
      <c r="A18" s="1">
        <f>'vstupní parametry'!G18</f>
        <v>0</v>
      </c>
      <c r="B18" s="1" t="str">
        <f>'vstupní parametry'!H18</f>
        <v xml:space="preserve">  Informace k soutěžím</v>
      </c>
      <c r="C18" s="1">
        <f>'vstupní parametry'!I18</f>
        <v>0</v>
      </c>
      <c r="D18" s="1">
        <f>'vstupní parametry'!J18</f>
        <v>0</v>
      </c>
      <c r="E18" s="1">
        <f>'vstupní parametry'!K18</f>
        <v>1</v>
      </c>
      <c r="F18" s="1">
        <f>'vstupní parametry'!L18</f>
        <v>0</v>
      </c>
      <c r="G18" s="1">
        <f>'vstupní parametry'!M18</f>
        <v>1</v>
      </c>
      <c r="H18" s="1">
        <f>'vstupní parametry'!N18</f>
        <v>0</v>
      </c>
      <c r="I18" s="1">
        <f>'vstupní parametry'!O18</f>
        <v>0</v>
      </c>
      <c r="J18" s="1">
        <f>'vstupní parametry'!P18</f>
        <v>0</v>
      </c>
      <c r="K18" s="1">
        <f>'vstupní parametry'!Q18</f>
        <v>1</v>
      </c>
      <c r="L18" s="1">
        <f>'vstupní parametry'!R18</f>
        <v>-2</v>
      </c>
      <c r="N18" s="2">
        <f>'vstupní parametry'!T18</f>
        <v>0</v>
      </c>
      <c r="O18" s="2">
        <f>'vstupní parametry'!U18</f>
        <v>0</v>
      </c>
      <c r="P18" s="2">
        <f>'vstupní parametry'!V18</f>
        <v>0</v>
      </c>
      <c r="Q18" s="2">
        <f>'vstupní parametry'!W18</f>
        <v>1</v>
      </c>
      <c r="R18" s="2">
        <f>'vstupní parametry'!X18</f>
        <v>0</v>
      </c>
      <c r="S18" s="2">
        <f>'vstupní parametry'!Y18</f>
        <v>1</v>
      </c>
      <c r="T18" s="2">
        <f>'vstupní parametry'!Z18</f>
        <v>0</v>
      </c>
      <c r="U18" s="2">
        <f>'vstupní parametry'!AA18</f>
        <v>0</v>
      </c>
      <c r="V18" s="2">
        <f>'vstupní parametry'!AB18</f>
        <v>0</v>
      </c>
      <c r="W18" s="2">
        <f>'vstupní parametry'!AC18</f>
        <v>1</v>
      </c>
      <c r="X18" s="2">
        <f>'vstupní parametry'!AD18</f>
        <v>1</v>
      </c>
      <c r="Z18" s="32" t="s">
        <v>60</v>
      </c>
      <c r="AA18" s="32" t="s">
        <v>55</v>
      </c>
      <c r="AB18" s="32">
        <v>2</v>
      </c>
      <c r="AC18" s="32">
        <v>2</v>
      </c>
      <c r="AD18" s="1">
        <v>1</v>
      </c>
      <c r="AE18" s="1">
        <v>0</v>
      </c>
      <c r="AF18" s="1">
        <v>1</v>
      </c>
      <c r="AG18" s="1">
        <v>0</v>
      </c>
      <c r="AH18" s="1">
        <v>2</v>
      </c>
      <c r="AI18" s="1">
        <v>2</v>
      </c>
      <c r="AJ18" s="1">
        <v>1</v>
      </c>
      <c r="AK18" s="1">
        <v>-2</v>
      </c>
      <c r="AM18" s="108" t="s">
        <v>83</v>
      </c>
      <c r="AN18" s="108">
        <v>2</v>
      </c>
      <c r="AO18" s="108">
        <v>2</v>
      </c>
      <c r="AP18" s="108">
        <v>1</v>
      </c>
      <c r="AQ18" s="108">
        <v>0</v>
      </c>
      <c r="AR18" s="108">
        <v>1</v>
      </c>
      <c r="AS18" s="108">
        <v>0</v>
      </c>
      <c r="AT18" s="108">
        <v>2</v>
      </c>
      <c r="AU18" s="108">
        <v>2</v>
      </c>
      <c r="AV18" s="108">
        <v>1</v>
      </c>
      <c r="AW18" s="108">
        <v>1</v>
      </c>
      <c r="AY18" s="116">
        <f>'vstupní parametry'!G109</f>
        <v>0</v>
      </c>
      <c r="AZ18" s="116">
        <f>'vstupní parametry'!H109</f>
        <v>0</v>
      </c>
      <c r="BA18" s="116">
        <f>'vstupní parametry'!I109</f>
        <v>0</v>
      </c>
      <c r="BB18" s="116">
        <f>'vstupní parametry'!J109</f>
        <v>0</v>
      </c>
      <c r="BC18" s="116" t="str">
        <f>'vstupní parametry'!K109</f>
        <v/>
      </c>
      <c r="BD18" s="116">
        <f>'vstupní parametry'!L109</f>
        <v>0</v>
      </c>
      <c r="BE18" s="116">
        <f>'vstupní parametry'!M109</f>
        <v>1</v>
      </c>
      <c r="BF18" s="116">
        <f>'vstupní parametry'!N109</f>
        <v>0</v>
      </c>
      <c r="BG18" s="116">
        <f>'vstupní parametry'!O109</f>
        <v>0</v>
      </c>
      <c r="BH18" s="116">
        <f>'vstupní parametry'!P109</f>
        <v>0</v>
      </c>
      <c r="BI18" s="116">
        <f>'vstupní parametry'!Q109</f>
        <v>1</v>
      </c>
      <c r="BJ18" s="116">
        <f>'vstupní parametry'!R109</f>
        <v>-2</v>
      </c>
      <c r="BL18" s="119">
        <f>'vstupní parametry'!T109</f>
        <v>0</v>
      </c>
      <c r="BM18" s="119">
        <f>'vstupní parametry'!U109</f>
        <v>0</v>
      </c>
      <c r="BN18" s="119">
        <f>'vstupní parametry'!V109</f>
        <v>0</v>
      </c>
      <c r="BO18" s="119" t="str">
        <f>'vstupní parametry'!W109</f>
        <v/>
      </c>
      <c r="BP18" s="119">
        <f>'vstupní parametry'!X109</f>
        <v>0</v>
      </c>
      <c r="BQ18" s="119">
        <f>'vstupní parametry'!Y109</f>
        <v>1</v>
      </c>
      <c r="BR18" s="119">
        <f>'vstupní parametry'!Z109</f>
        <v>0</v>
      </c>
      <c r="BS18" s="119">
        <f>'vstupní parametry'!AA109</f>
        <v>0</v>
      </c>
      <c r="BT18" s="119">
        <f>'vstupní parametry'!AB109</f>
        <v>0</v>
      </c>
      <c r="BU18" s="119">
        <f>'vstupní parametry'!AC109</f>
        <v>1</v>
      </c>
      <c r="BV18" s="119">
        <f>'vstupní parametry'!AD109</f>
        <v>1</v>
      </c>
    </row>
    <row r="19" spans="1:74">
      <c r="A19" s="1">
        <f>'vstupní parametry'!G19</f>
        <v>0</v>
      </c>
      <c r="B19" s="1">
        <f>'vstupní parametry'!H19</f>
        <v>0</v>
      </c>
      <c r="C19" s="1">
        <f>'vstupní parametry'!I19</f>
        <v>0</v>
      </c>
      <c r="D19" s="1">
        <f>'vstupní parametry'!J19</f>
        <v>0.16944444444444443</v>
      </c>
      <c r="E19" s="1">
        <f>'vstupní parametry'!K19</f>
        <v>1</v>
      </c>
      <c r="F19" s="1">
        <f>'vstupní parametry'!L19</f>
        <v>0</v>
      </c>
      <c r="G19" s="1">
        <f>'vstupní parametry'!M19</f>
        <v>0</v>
      </c>
      <c r="H19" s="1">
        <f>'vstupní parametry'!N19</f>
        <v>1</v>
      </c>
      <c r="I19" s="1">
        <f>'vstupní parametry'!O19</f>
        <v>0</v>
      </c>
      <c r="J19" s="1">
        <f>'vstupní parametry'!P19</f>
        <v>0.16944444444444443</v>
      </c>
      <c r="K19" s="1">
        <f>'vstupní parametry'!Q19</f>
        <v>0</v>
      </c>
      <c r="L19" s="1">
        <f>'vstupní parametry'!R19</f>
        <v>-3</v>
      </c>
      <c r="N19" s="2" t="str">
        <f>'vstupní parametry'!T19</f>
        <v>Slavonice</v>
      </c>
      <c r="O19" s="2">
        <f>'vstupní parametry'!U19</f>
        <v>0.16944444444444443</v>
      </c>
      <c r="P19" s="2">
        <f>'vstupní parametry'!V19</f>
        <v>0</v>
      </c>
      <c r="Q19" s="2">
        <f>'vstupní parametry'!W19</f>
        <v>1</v>
      </c>
      <c r="R19" s="2">
        <f>'vstupní parametry'!X19</f>
        <v>1</v>
      </c>
      <c r="S19" s="2">
        <f>'vstupní parametry'!Y19</f>
        <v>0</v>
      </c>
      <c r="T19" s="2">
        <f>'vstupní parametry'!Z19</f>
        <v>0</v>
      </c>
      <c r="U19" s="2">
        <f>'vstupní parametry'!AA19</f>
        <v>0.16944444444444443</v>
      </c>
      <c r="V19" s="2">
        <f>'vstupní parametry'!AB19</f>
        <v>0</v>
      </c>
      <c r="W19" s="2">
        <f>'vstupní parametry'!AC19</f>
        <v>3</v>
      </c>
      <c r="X19" s="2">
        <f>'vstupní parametry'!AD19</f>
        <v>3</v>
      </c>
      <c r="Z19" s="32" t="s">
        <v>61</v>
      </c>
      <c r="AA19" s="32" t="s">
        <v>52</v>
      </c>
      <c r="AB19" s="32">
        <v>5</v>
      </c>
      <c r="AC19" s="32">
        <v>2</v>
      </c>
      <c r="AD19" s="1">
        <v>1</v>
      </c>
      <c r="AE19" s="1">
        <v>1</v>
      </c>
      <c r="AF19" s="1">
        <v>0</v>
      </c>
      <c r="AG19" s="1">
        <v>0</v>
      </c>
      <c r="AH19" s="1">
        <v>5</v>
      </c>
      <c r="AI19" s="1">
        <v>2</v>
      </c>
      <c r="AJ19" s="1">
        <v>3</v>
      </c>
      <c r="AK19" s="1">
        <v>0</v>
      </c>
      <c r="AM19" s="108" t="s">
        <v>7</v>
      </c>
      <c r="AN19" s="108">
        <v>2</v>
      </c>
      <c r="AO19" s="108">
        <v>5</v>
      </c>
      <c r="AP19" s="108">
        <v>1</v>
      </c>
      <c r="AQ19" s="108">
        <v>0</v>
      </c>
      <c r="AR19" s="108">
        <v>0</v>
      </c>
      <c r="AS19" s="108">
        <v>1</v>
      </c>
      <c r="AT19" s="108">
        <v>2</v>
      </c>
      <c r="AU19" s="108">
        <v>5</v>
      </c>
      <c r="AV19" s="108">
        <v>0</v>
      </c>
      <c r="AW19" s="108">
        <v>0</v>
      </c>
      <c r="AY19" s="116">
        <f>'vstupní parametry'!G110</f>
        <v>0</v>
      </c>
      <c r="AZ19" s="116">
        <f>'vstupní parametry'!H110</f>
        <v>41828</v>
      </c>
      <c r="BA19" s="116" t="str">
        <f>'vstupní parametry'!I110</f>
        <v>Zápisy STK - podzim 2013</v>
      </c>
      <c r="BB19" s="116">
        <f>'vstupní parametry'!J110</f>
        <v>4.2361111111111106E-2</v>
      </c>
      <c r="BC19" s="116" t="str">
        <f>'vstupní parametry'!K110</f>
        <v/>
      </c>
      <c r="BD19" s="116">
        <f>'vstupní parametry'!L110</f>
        <v>1</v>
      </c>
      <c r="BE19" s="116">
        <f>'vstupní parametry'!M110</f>
        <v>0</v>
      </c>
      <c r="BF19" s="116">
        <f>'vstupní parametry'!N110</f>
        <v>0</v>
      </c>
      <c r="BG19" s="116" t="str">
        <f>'vstupní parametry'!O110</f>
        <v>Zápisy STK - podzim 2013</v>
      </c>
      <c r="BH19" s="116">
        <f>'vstupní parametry'!P110</f>
        <v>4.2361111111111106E-2</v>
      </c>
      <c r="BI19" s="116">
        <f>'vstupní parametry'!Q110</f>
        <v>3</v>
      </c>
      <c r="BJ19" s="116">
        <f>'vstupní parametry'!R110</f>
        <v>0</v>
      </c>
      <c r="BL19" s="119" t="str">
        <f>'vstupní parametry'!T110</f>
        <v>Třebětice</v>
      </c>
      <c r="BM19" s="119">
        <f>'vstupní parametry'!U110</f>
        <v>4.2361111111111106E-2</v>
      </c>
      <c r="BN19" s="119" t="str">
        <f>'vstupní parametry'!V110</f>
        <v>Zápisy STK - podzim 2013</v>
      </c>
      <c r="BO19" s="119" t="str">
        <f>'vstupní parametry'!W110</f>
        <v/>
      </c>
      <c r="BP19" s="119">
        <f>'vstupní parametry'!X110</f>
        <v>0</v>
      </c>
      <c r="BQ19" s="119">
        <f>'vstupní parametry'!Y110</f>
        <v>0</v>
      </c>
      <c r="BR19" s="119">
        <f>'vstupní parametry'!Z110</f>
        <v>1</v>
      </c>
      <c r="BS19" s="119">
        <f>'vstupní parametry'!AA110</f>
        <v>4.2361111111111106E-2</v>
      </c>
      <c r="BT19" s="119" t="str">
        <f>'vstupní parametry'!AB110</f>
        <v>Zápisy STK - podzim 2013</v>
      </c>
      <c r="BU19" s="119">
        <f>'vstupní parametry'!AC110</f>
        <v>0</v>
      </c>
      <c r="BV19" s="119">
        <f>'vstupní parametry'!AD110</f>
        <v>0</v>
      </c>
    </row>
    <row r="20" spans="1:74">
      <c r="A20" s="1">
        <f>'vstupní parametry'!G20</f>
        <v>0</v>
      </c>
      <c r="B20" s="1" t="str">
        <f>'vstupní parametry'!H20</f>
        <v>Vyhledávání v obsazení</v>
      </c>
      <c r="C20" s="1">
        <f>'vstupní parametry'!I20</f>
        <v>0</v>
      </c>
      <c r="D20" s="1">
        <f>'vstupní parametry'!J20</f>
        <v>0</v>
      </c>
      <c r="E20" s="1">
        <f>'vstupní parametry'!K20</f>
        <v>1</v>
      </c>
      <c r="F20" s="1">
        <f>'vstupní parametry'!L20</f>
        <v>0</v>
      </c>
      <c r="G20" s="1">
        <f>'vstupní parametry'!M20</f>
        <v>1</v>
      </c>
      <c r="H20" s="1">
        <f>'vstupní parametry'!N20</f>
        <v>0</v>
      </c>
      <c r="I20" s="1">
        <f>'vstupní parametry'!O20</f>
        <v>0</v>
      </c>
      <c r="J20" s="1">
        <f>'vstupní parametry'!P20</f>
        <v>0</v>
      </c>
      <c r="K20" s="1">
        <f>'vstupní parametry'!Q20</f>
        <v>1</v>
      </c>
      <c r="L20" s="1">
        <f>'vstupní parametry'!R20</f>
        <v>-2</v>
      </c>
      <c r="N20" s="2">
        <f>'vstupní parametry'!T20</f>
        <v>0</v>
      </c>
      <c r="O20" s="2">
        <f>'vstupní parametry'!U20</f>
        <v>0</v>
      </c>
      <c r="P20" s="2">
        <f>'vstupní parametry'!V20</f>
        <v>0</v>
      </c>
      <c r="Q20" s="2">
        <f>'vstupní parametry'!W20</f>
        <v>1</v>
      </c>
      <c r="R20" s="2">
        <f>'vstupní parametry'!X20</f>
        <v>0</v>
      </c>
      <c r="S20" s="2">
        <f>'vstupní parametry'!Y20</f>
        <v>1</v>
      </c>
      <c r="T20" s="2">
        <f>'vstupní parametry'!Z20</f>
        <v>0</v>
      </c>
      <c r="U20" s="2">
        <f>'vstupní parametry'!AA20</f>
        <v>0</v>
      </c>
      <c r="V20" s="2">
        <f>'vstupní parametry'!AB20</f>
        <v>0</v>
      </c>
      <c r="W20" s="2">
        <f>'vstupní parametry'!AC20</f>
        <v>1</v>
      </c>
      <c r="X20" s="2">
        <f>'vstupní parametry'!AD20</f>
        <v>1</v>
      </c>
      <c r="Z20" s="32" t="s">
        <v>62</v>
      </c>
      <c r="AA20" s="32" t="s">
        <v>8</v>
      </c>
      <c r="AB20" s="32">
        <v>5</v>
      </c>
      <c r="AC20" s="32">
        <v>1</v>
      </c>
      <c r="AD20" s="1">
        <v>1</v>
      </c>
      <c r="AE20" s="1">
        <v>1</v>
      </c>
      <c r="AF20" s="1">
        <v>0</v>
      </c>
      <c r="AG20" s="1">
        <v>0</v>
      </c>
      <c r="AH20" s="1">
        <v>5</v>
      </c>
      <c r="AI20" s="1">
        <v>1</v>
      </c>
      <c r="AJ20" s="1">
        <v>3</v>
      </c>
      <c r="AK20" s="1">
        <v>0</v>
      </c>
      <c r="AM20" s="108" t="s">
        <v>82</v>
      </c>
      <c r="AN20" s="108">
        <v>1</v>
      </c>
      <c r="AO20" s="108">
        <v>5</v>
      </c>
      <c r="AP20" s="108">
        <v>1</v>
      </c>
      <c r="AQ20" s="108">
        <v>0</v>
      </c>
      <c r="AR20" s="108">
        <v>0</v>
      </c>
      <c r="AS20" s="108">
        <v>1</v>
      </c>
      <c r="AT20" s="108">
        <v>1</v>
      </c>
      <c r="AU20" s="108">
        <v>5</v>
      </c>
      <c r="AV20" s="108">
        <v>0</v>
      </c>
      <c r="AW20" s="108">
        <v>0</v>
      </c>
      <c r="AY20" s="116">
        <f>'vstupní parametry'!G111</f>
        <v>0</v>
      </c>
      <c r="AZ20" s="116">
        <f>'vstupní parametry'!H111</f>
        <v>0</v>
      </c>
      <c r="BA20" s="116">
        <f>'vstupní parametry'!I111</f>
        <v>0</v>
      </c>
      <c r="BB20" s="116">
        <f>'vstupní parametry'!J111</f>
        <v>0</v>
      </c>
      <c r="BC20" s="116" t="str">
        <f>'vstupní parametry'!K111</f>
        <v/>
      </c>
      <c r="BD20" s="116">
        <f>'vstupní parametry'!L111</f>
        <v>0</v>
      </c>
      <c r="BE20" s="116">
        <f>'vstupní parametry'!M111</f>
        <v>1</v>
      </c>
      <c r="BF20" s="116">
        <f>'vstupní parametry'!N111</f>
        <v>0</v>
      </c>
      <c r="BG20" s="116">
        <f>'vstupní parametry'!O111</f>
        <v>0</v>
      </c>
      <c r="BH20" s="116">
        <f>'vstupní parametry'!P111</f>
        <v>0</v>
      </c>
      <c r="BI20" s="116">
        <f>'vstupní parametry'!Q111</f>
        <v>1</v>
      </c>
      <c r="BJ20" s="116">
        <f>'vstupní parametry'!R111</f>
        <v>-2</v>
      </c>
      <c r="BL20" s="119">
        <f>'vstupní parametry'!T111</f>
        <v>0</v>
      </c>
      <c r="BM20" s="119">
        <f>'vstupní parametry'!U111</f>
        <v>0</v>
      </c>
      <c r="BN20" s="119">
        <f>'vstupní parametry'!V111</f>
        <v>0</v>
      </c>
      <c r="BO20" s="119" t="str">
        <f>'vstupní parametry'!W111</f>
        <v/>
      </c>
      <c r="BP20" s="119">
        <f>'vstupní parametry'!X111</f>
        <v>0</v>
      </c>
      <c r="BQ20" s="119">
        <f>'vstupní parametry'!Y111</f>
        <v>1</v>
      </c>
      <c r="BR20" s="119">
        <f>'vstupní parametry'!Z111</f>
        <v>0</v>
      </c>
      <c r="BS20" s="119">
        <f>'vstupní parametry'!AA111</f>
        <v>0</v>
      </c>
      <c r="BT20" s="119">
        <f>'vstupní parametry'!AB111</f>
        <v>0</v>
      </c>
      <c r="BU20" s="119">
        <f>'vstupní parametry'!AC111</f>
        <v>1</v>
      </c>
      <c r="BV20" s="119">
        <f>'vstupní parametry'!AD111</f>
        <v>1</v>
      </c>
    </row>
    <row r="21" spans="1:74">
      <c r="A21" s="1">
        <f>'vstupní parametry'!G21</f>
        <v>0</v>
      </c>
      <c r="B21" s="1" t="str">
        <f>'vstupní parametry'!H21</f>
        <v>Obsazení soutěží</v>
      </c>
      <c r="C21" s="1">
        <f>'vstupní parametry'!I21</f>
        <v>0</v>
      </c>
      <c r="D21" s="1">
        <f>'vstupní parametry'!J21</f>
        <v>0</v>
      </c>
      <c r="E21" s="1">
        <f>'vstupní parametry'!K21</f>
        <v>1</v>
      </c>
      <c r="F21" s="1">
        <f>'vstupní parametry'!L21</f>
        <v>0</v>
      </c>
      <c r="G21" s="1">
        <f>'vstupní parametry'!M21</f>
        <v>1</v>
      </c>
      <c r="H21" s="1">
        <f>'vstupní parametry'!N21</f>
        <v>0</v>
      </c>
      <c r="I21" s="1">
        <f>'vstupní parametry'!O21</f>
        <v>0</v>
      </c>
      <c r="J21" s="1">
        <f>'vstupní parametry'!P21</f>
        <v>0</v>
      </c>
      <c r="K21" s="1">
        <f>'vstupní parametry'!Q21</f>
        <v>1</v>
      </c>
      <c r="L21" s="1">
        <f>'vstupní parametry'!R21</f>
        <v>-2</v>
      </c>
      <c r="N21" s="2">
        <f>'vstupní parametry'!T21</f>
        <v>0</v>
      </c>
      <c r="O21" s="2">
        <f>'vstupní parametry'!U21</f>
        <v>0</v>
      </c>
      <c r="P21" s="2">
        <f>'vstupní parametry'!V21</f>
        <v>0</v>
      </c>
      <c r="Q21" s="2">
        <f>'vstupní parametry'!W21</f>
        <v>1</v>
      </c>
      <c r="R21" s="2">
        <f>'vstupní parametry'!X21</f>
        <v>0</v>
      </c>
      <c r="S21" s="2">
        <f>'vstupní parametry'!Y21</f>
        <v>1</v>
      </c>
      <c r="T21" s="2">
        <f>'vstupní parametry'!Z21</f>
        <v>0</v>
      </c>
      <c r="U21" s="2">
        <f>'vstupní parametry'!AA21</f>
        <v>0</v>
      </c>
      <c r="V21" s="2">
        <f>'vstupní parametry'!AB21</f>
        <v>0</v>
      </c>
      <c r="W21" s="2">
        <f>'vstupní parametry'!AC21</f>
        <v>1</v>
      </c>
      <c r="X21" s="2">
        <f>'vstupní parametry'!AD21</f>
        <v>1</v>
      </c>
      <c r="Z21" s="32" t="s">
        <v>9</v>
      </c>
      <c r="AA21" s="32" t="s">
        <v>85</v>
      </c>
      <c r="AB21" s="32">
        <v>3</v>
      </c>
      <c r="AC21" s="32">
        <v>0</v>
      </c>
      <c r="AD21" s="1">
        <v>1</v>
      </c>
      <c r="AE21" s="1">
        <v>1</v>
      </c>
      <c r="AF21" s="1">
        <v>0</v>
      </c>
      <c r="AG21" s="1">
        <v>0</v>
      </c>
      <c r="AH21" s="1">
        <v>3</v>
      </c>
      <c r="AI21" s="1">
        <v>0</v>
      </c>
      <c r="AJ21" s="1">
        <v>3</v>
      </c>
      <c r="AK21" s="1">
        <v>0</v>
      </c>
      <c r="AM21" s="108" t="s">
        <v>82</v>
      </c>
      <c r="AN21" s="108">
        <v>0</v>
      </c>
      <c r="AO21" s="108">
        <v>3</v>
      </c>
      <c r="AP21" s="108">
        <v>1</v>
      </c>
      <c r="AQ21" s="108">
        <v>0</v>
      </c>
      <c r="AR21" s="108">
        <v>0</v>
      </c>
      <c r="AS21" s="108">
        <v>1</v>
      </c>
      <c r="AT21" s="108">
        <v>0</v>
      </c>
      <c r="AU21" s="108">
        <v>3</v>
      </c>
      <c r="AV21" s="108">
        <v>0</v>
      </c>
      <c r="AW21" s="108">
        <v>0</v>
      </c>
      <c r="AY21" s="116">
        <f>'vstupní parametry'!G112</f>
        <v>0</v>
      </c>
      <c r="AZ21" s="116">
        <f>'vstupní parametry'!H112</f>
        <v>41478</v>
      </c>
      <c r="BA21" s="116" t="str">
        <f>'vstupní parametry'!I112</f>
        <v>Zápisy STK - jaro 2013</v>
      </c>
      <c r="BB21" s="116">
        <f>'vstupní parametry'!J112</f>
        <v>0</v>
      </c>
      <c r="BC21" s="116" t="str">
        <f>'vstupní parametry'!K112</f>
        <v/>
      </c>
      <c r="BD21" s="116">
        <f>'vstupní parametry'!L112</f>
        <v>1</v>
      </c>
      <c r="BE21" s="116">
        <f>'vstupní parametry'!M112</f>
        <v>0</v>
      </c>
      <c r="BF21" s="116">
        <f>'vstupní parametry'!N112</f>
        <v>0</v>
      </c>
      <c r="BG21" s="116" t="str">
        <f>'vstupní parametry'!O112</f>
        <v>Zápisy STK - jaro 2013</v>
      </c>
      <c r="BH21" s="116">
        <f>'vstupní parametry'!P112</f>
        <v>0</v>
      </c>
      <c r="BI21" s="116">
        <f>'vstupní parametry'!Q112</f>
        <v>3</v>
      </c>
      <c r="BJ21" s="116">
        <f>'vstupní parametry'!R112</f>
        <v>0</v>
      </c>
      <c r="BL21" s="119">
        <f>'vstupní parametry'!T112</f>
        <v>0</v>
      </c>
      <c r="BM21" s="119">
        <f>'vstupní parametry'!U112</f>
        <v>0</v>
      </c>
      <c r="BN21" s="119" t="str">
        <f>'vstupní parametry'!V112</f>
        <v>Zápisy STK - jaro 2013</v>
      </c>
      <c r="BO21" s="119" t="str">
        <f>'vstupní parametry'!W112</f>
        <v/>
      </c>
      <c r="BP21" s="119">
        <f>'vstupní parametry'!X112</f>
        <v>0</v>
      </c>
      <c r="BQ21" s="119">
        <f>'vstupní parametry'!Y112</f>
        <v>0</v>
      </c>
      <c r="BR21" s="119">
        <f>'vstupní parametry'!Z112</f>
        <v>1</v>
      </c>
      <c r="BS21" s="119">
        <f>'vstupní parametry'!AA112</f>
        <v>0</v>
      </c>
      <c r="BT21" s="119" t="str">
        <f>'vstupní parametry'!AB112</f>
        <v>Zápisy STK - jaro 2013</v>
      </c>
      <c r="BU21" s="119">
        <f>'vstupní parametry'!AC112</f>
        <v>0</v>
      </c>
      <c r="BV21" s="119">
        <f>'vstupní parametry'!AD112</f>
        <v>0</v>
      </c>
    </row>
    <row r="22" spans="1:74">
      <c r="A22" s="1">
        <f>'vstupní parametry'!G22</f>
        <v>0</v>
      </c>
      <c r="B22" s="1" t="str">
        <f>'vstupní parametry'!H22</f>
        <v>Udělené tresty</v>
      </c>
      <c r="C22" s="1">
        <f>'vstupní parametry'!I22</f>
        <v>0</v>
      </c>
      <c r="D22" s="1">
        <f>'vstupní parametry'!J22</f>
        <v>0.16666666666666666</v>
      </c>
      <c r="E22" s="1">
        <f>'vstupní parametry'!K22</f>
        <v>1</v>
      </c>
      <c r="F22" s="1">
        <f>'vstupní parametry'!L22</f>
        <v>0</v>
      </c>
      <c r="G22" s="1">
        <f>'vstupní parametry'!M22</f>
        <v>0</v>
      </c>
      <c r="H22" s="1">
        <f>'vstupní parametry'!N22</f>
        <v>1</v>
      </c>
      <c r="I22" s="1">
        <f>'vstupní parametry'!O22</f>
        <v>0</v>
      </c>
      <c r="J22" s="1">
        <f>'vstupní parametry'!P22</f>
        <v>0.16666666666666666</v>
      </c>
      <c r="K22" s="1">
        <f>'vstupní parametry'!Q22</f>
        <v>0</v>
      </c>
      <c r="L22" s="1">
        <f>'vstupní parametry'!R22</f>
        <v>-3</v>
      </c>
      <c r="N22" s="2" t="str">
        <f>'vstupní parametry'!T22</f>
        <v>Lišov</v>
      </c>
      <c r="O22" s="2">
        <f>'vstupní parametry'!U22</f>
        <v>0.16666666666666666</v>
      </c>
      <c r="P22" s="2">
        <f>'vstupní parametry'!V22</f>
        <v>0</v>
      </c>
      <c r="Q22" s="2">
        <f>'vstupní parametry'!W22</f>
        <v>1</v>
      </c>
      <c r="R22" s="2">
        <f>'vstupní parametry'!X22</f>
        <v>1</v>
      </c>
      <c r="S22" s="2">
        <f>'vstupní parametry'!Y22</f>
        <v>0</v>
      </c>
      <c r="T22" s="2">
        <f>'vstupní parametry'!Z22</f>
        <v>0</v>
      </c>
      <c r="U22" s="2">
        <f>'vstupní parametry'!AA22</f>
        <v>0.16666666666666666</v>
      </c>
      <c r="V22" s="2">
        <f>'vstupní parametry'!AB22</f>
        <v>0</v>
      </c>
      <c r="W22" s="2">
        <f>'vstupní parametry'!AC22</f>
        <v>3</v>
      </c>
      <c r="X22" s="2">
        <f>'vstupní parametry'!AD22</f>
        <v>3</v>
      </c>
      <c r="Z22" s="32" t="s">
        <v>10</v>
      </c>
      <c r="AA22" s="32" t="s">
        <v>7</v>
      </c>
      <c r="AB22" s="32">
        <v>3</v>
      </c>
      <c r="AC22" s="32">
        <v>1</v>
      </c>
      <c r="AD22" s="1">
        <v>1</v>
      </c>
      <c r="AE22" s="1">
        <v>1</v>
      </c>
      <c r="AF22" s="1">
        <v>0</v>
      </c>
      <c r="AG22" s="1">
        <v>0</v>
      </c>
      <c r="AH22" s="1">
        <v>3</v>
      </c>
      <c r="AI22" s="1">
        <v>1</v>
      </c>
      <c r="AJ22" s="1">
        <v>3</v>
      </c>
      <c r="AK22" s="1">
        <v>0</v>
      </c>
      <c r="AM22" s="108" t="s">
        <v>8</v>
      </c>
      <c r="AN22" s="108">
        <v>1</v>
      </c>
      <c r="AO22" s="108">
        <v>3</v>
      </c>
      <c r="AP22" s="108">
        <v>1</v>
      </c>
      <c r="AQ22" s="108">
        <v>0</v>
      </c>
      <c r="AR22" s="108">
        <v>0</v>
      </c>
      <c r="AS22" s="108">
        <v>1</v>
      </c>
      <c r="AT22" s="108">
        <v>1</v>
      </c>
      <c r="AU22" s="108">
        <v>3</v>
      </c>
      <c r="AV22" s="108">
        <v>0</v>
      </c>
      <c r="AW22" s="108">
        <v>0</v>
      </c>
      <c r="AY22" s="116">
        <f>'vstupní parametry'!G113</f>
        <v>0</v>
      </c>
      <c r="AZ22" s="116">
        <f>'vstupní parametry'!H113</f>
        <v>0</v>
      </c>
      <c r="BA22" s="116">
        <f>'vstupní parametry'!I113</f>
        <v>0</v>
      </c>
      <c r="BB22" s="116">
        <f>'vstupní parametry'!J113</f>
        <v>0.20902777777777778</v>
      </c>
      <c r="BC22" s="116" t="str">
        <f>'vstupní parametry'!K113</f>
        <v/>
      </c>
      <c r="BD22" s="116">
        <f>'vstupní parametry'!L113</f>
        <v>0</v>
      </c>
      <c r="BE22" s="116">
        <f>'vstupní parametry'!M113</f>
        <v>0</v>
      </c>
      <c r="BF22" s="116">
        <f>'vstupní parametry'!N113</f>
        <v>1</v>
      </c>
      <c r="BG22" s="116">
        <f>'vstupní parametry'!O113</f>
        <v>0</v>
      </c>
      <c r="BH22" s="116">
        <f>'vstupní parametry'!P113</f>
        <v>0.20902777777777778</v>
      </c>
      <c r="BI22" s="116">
        <f>'vstupní parametry'!Q113</f>
        <v>0</v>
      </c>
      <c r="BJ22" s="116">
        <f>'vstupní parametry'!R113</f>
        <v>-3</v>
      </c>
      <c r="BL22" s="119" t="str">
        <f>'vstupní parametry'!T113</f>
        <v>Slavonice</v>
      </c>
      <c r="BM22" s="119">
        <f>'vstupní parametry'!U113</f>
        <v>0.20902777777777778</v>
      </c>
      <c r="BN22" s="119">
        <f>'vstupní parametry'!V113</f>
        <v>0</v>
      </c>
      <c r="BO22" s="119" t="str">
        <f>'vstupní parametry'!W113</f>
        <v/>
      </c>
      <c r="BP22" s="119">
        <f>'vstupní parametry'!X113</f>
        <v>1</v>
      </c>
      <c r="BQ22" s="119">
        <f>'vstupní parametry'!Y113</f>
        <v>0</v>
      </c>
      <c r="BR22" s="119">
        <f>'vstupní parametry'!Z113</f>
        <v>0</v>
      </c>
      <c r="BS22" s="119">
        <f>'vstupní parametry'!AA113</f>
        <v>0.20902777777777778</v>
      </c>
      <c r="BT22" s="119">
        <f>'vstupní parametry'!AB113</f>
        <v>0</v>
      </c>
      <c r="BU22" s="119">
        <f>'vstupní parametry'!AC113</f>
        <v>3</v>
      </c>
      <c r="BV22" s="119">
        <f>'vstupní parametry'!AD113</f>
        <v>3</v>
      </c>
    </row>
    <row r="23" spans="1:74">
      <c r="A23" s="1">
        <f>'vstupní parametry'!G23</f>
        <v>0</v>
      </c>
      <c r="B23" s="1">
        <f>'vstupní parametry'!H23</f>
        <v>0</v>
      </c>
      <c r="C23" s="1">
        <f>'vstupní parametry'!I23</f>
        <v>0</v>
      </c>
      <c r="D23" s="1">
        <f>'vstupní parametry'!J23</f>
        <v>0</v>
      </c>
      <c r="E23" s="1">
        <f>'vstupní parametry'!K23</f>
        <v>1</v>
      </c>
      <c r="F23" s="1">
        <f>'vstupní parametry'!L23</f>
        <v>0</v>
      </c>
      <c r="G23" s="1">
        <f>'vstupní parametry'!M23</f>
        <v>1</v>
      </c>
      <c r="H23" s="1">
        <f>'vstupní parametry'!N23</f>
        <v>0</v>
      </c>
      <c r="I23" s="1">
        <f>'vstupní parametry'!O23</f>
        <v>0</v>
      </c>
      <c r="J23" s="1">
        <f>'vstupní parametry'!P23</f>
        <v>0</v>
      </c>
      <c r="K23" s="1">
        <f>'vstupní parametry'!Q23</f>
        <v>1</v>
      </c>
      <c r="L23" s="1">
        <f>'vstupní parametry'!R23</f>
        <v>-2</v>
      </c>
      <c r="N23" s="2">
        <f>'vstupní parametry'!T23</f>
        <v>0</v>
      </c>
      <c r="O23" s="2">
        <f>'vstupní parametry'!U23</f>
        <v>0</v>
      </c>
      <c r="P23" s="2">
        <f>'vstupní parametry'!V23</f>
        <v>0</v>
      </c>
      <c r="Q23" s="2">
        <f>'vstupní parametry'!W23</f>
        <v>1</v>
      </c>
      <c r="R23" s="2">
        <f>'vstupní parametry'!X23</f>
        <v>0</v>
      </c>
      <c r="S23" s="2">
        <f>'vstupní parametry'!Y23</f>
        <v>1</v>
      </c>
      <c r="T23" s="2">
        <f>'vstupní parametry'!Z23</f>
        <v>0</v>
      </c>
      <c r="U23" s="2">
        <f>'vstupní parametry'!AA23</f>
        <v>0</v>
      </c>
      <c r="V23" s="2">
        <f>'vstupní parametry'!AB23</f>
        <v>0</v>
      </c>
      <c r="W23" s="2">
        <f>'vstupní parametry'!AC23</f>
        <v>1</v>
      </c>
      <c r="X23" s="2">
        <f>'vstupní parametry'!AD23</f>
        <v>1</v>
      </c>
      <c r="Z23" s="32" t="s">
        <v>11</v>
      </c>
      <c r="AA23" s="32" t="s">
        <v>83</v>
      </c>
      <c r="AB23" s="32">
        <v>2</v>
      </c>
      <c r="AC23" s="32">
        <v>1</v>
      </c>
      <c r="AD23" s="1">
        <v>1</v>
      </c>
      <c r="AE23" s="1">
        <v>1</v>
      </c>
      <c r="AF23" s="1">
        <v>0</v>
      </c>
      <c r="AG23" s="1">
        <v>0</v>
      </c>
      <c r="AH23" s="1">
        <v>2</v>
      </c>
      <c r="AI23" s="1">
        <v>1</v>
      </c>
      <c r="AJ23" s="1">
        <v>3</v>
      </c>
      <c r="AK23" s="1">
        <v>0</v>
      </c>
      <c r="AM23" s="108" t="s">
        <v>52</v>
      </c>
      <c r="AN23" s="108">
        <v>1</v>
      </c>
      <c r="AO23" s="108">
        <v>2</v>
      </c>
      <c r="AP23" s="108">
        <v>1</v>
      </c>
      <c r="AQ23" s="108">
        <v>0</v>
      </c>
      <c r="AR23" s="108">
        <v>0</v>
      </c>
      <c r="AS23" s="108">
        <v>1</v>
      </c>
      <c r="AT23" s="108">
        <v>1</v>
      </c>
      <c r="AU23" s="108">
        <v>2</v>
      </c>
      <c r="AV23" s="108">
        <v>0</v>
      </c>
      <c r="AW23" s="108">
        <v>0</v>
      </c>
      <c r="AY23" s="116">
        <f>'vstupní parametry'!G114</f>
        <v>0</v>
      </c>
      <c r="AZ23" s="116">
        <f>'vstupní parametry'!H114</f>
        <v>41334</v>
      </c>
      <c r="BA23" s="116" t="str">
        <f>'vstupní parametry'!I114</f>
        <v>Zápisy STK - podzim 2012</v>
      </c>
      <c r="BB23" s="116">
        <f>'vstupní parametry'!J114</f>
        <v>0</v>
      </c>
      <c r="BC23" s="116" t="str">
        <f>'vstupní parametry'!K114</f>
        <v/>
      </c>
      <c r="BD23" s="116">
        <f>'vstupní parametry'!L114</f>
        <v>1</v>
      </c>
      <c r="BE23" s="116">
        <f>'vstupní parametry'!M114</f>
        <v>0</v>
      </c>
      <c r="BF23" s="116">
        <f>'vstupní parametry'!N114</f>
        <v>0</v>
      </c>
      <c r="BG23" s="116" t="str">
        <f>'vstupní parametry'!O114</f>
        <v>Zápisy STK - podzim 2012</v>
      </c>
      <c r="BH23" s="116">
        <f>'vstupní parametry'!P114</f>
        <v>0</v>
      </c>
      <c r="BI23" s="116">
        <f>'vstupní parametry'!Q114</f>
        <v>3</v>
      </c>
      <c r="BJ23" s="116">
        <f>'vstupní parametry'!R114</f>
        <v>0</v>
      </c>
      <c r="BL23" s="119">
        <f>'vstupní parametry'!T114</f>
        <v>0</v>
      </c>
      <c r="BM23" s="119">
        <f>'vstupní parametry'!U114</f>
        <v>0</v>
      </c>
      <c r="BN23" s="119" t="str">
        <f>'vstupní parametry'!V114</f>
        <v>Zápisy STK - podzim 2012</v>
      </c>
      <c r="BO23" s="119" t="str">
        <f>'vstupní parametry'!W114</f>
        <v/>
      </c>
      <c r="BP23" s="119">
        <f>'vstupní parametry'!X114</f>
        <v>0</v>
      </c>
      <c r="BQ23" s="119">
        <f>'vstupní parametry'!Y114</f>
        <v>0</v>
      </c>
      <c r="BR23" s="119">
        <f>'vstupní parametry'!Z114</f>
        <v>1</v>
      </c>
      <c r="BS23" s="119">
        <f>'vstupní parametry'!AA114</f>
        <v>0</v>
      </c>
      <c r="BT23" s="119" t="str">
        <f>'vstupní parametry'!AB114</f>
        <v>Zápisy STK - podzim 2012</v>
      </c>
      <c r="BU23" s="119">
        <f>'vstupní parametry'!AC114</f>
        <v>0</v>
      </c>
      <c r="BV23" s="119">
        <f>'vstupní parametry'!AD114</f>
        <v>0</v>
      </c>
    </row>
    <row r="24" spans="1:74">
      <c r="A24" s="1">
        <f>'vstupní parametry'!G24</f>
        <v>0</v>
      </c>
      <c r="B24" s="1">
        <f>'vstupní parametry'!H24</f>
        <v>0</v>
      </c>
      <c r="C24" s="1">
        <f>'vstupní parametry'!I24</f>
        <v>0</v>
      </c>
      <c r="D24" s="1">
        <f>'vstupní parametry'!J24</f>
        <v>0</v>
      </c>
      <c r="E24" s="1">
        <f>'vstupní parametry'!K24</f>
        <v>1</v>
      </c>
      <c r="F24" s="1">
        <f>'vstupní parametry'!L24</f>
        <v>0</v>
      </c>
      <c r="G24" s="1">
        <f>'vstupní parametry'!M24</f>
        <v>1</v>
      </c>
      <c r="H24" s="1">
        <f>'vstupní parametry'!N24</f>
        <v>0</v>
      </c>
      <c r="I24" s="1">
        <f>'vstupní parametry'!O24</f>
        <v>0</v>
      </c>
      <c r="J24" s="1">
        <f>'vstupní parametry'!P24</f>
        <v>0</v>
      </c>
      <c r="K24" s="1">
        <f>'vstupní parametry'!Q24</f>
        <v>1</v>
      </c>
      <c r="L24" s="1">
        <f>'vstupní parametry'!R24</f>
        <v>-2</v>
      </c>
      <c r="N24" s="2">
        <f>'vstupní parametry'!T24</f>
        <v>0</v>
      </c>
      <c r="O24" s="2">
        <f>'vstupní parametry'!U24</f>
        <v>0</v>
      </c>
      <c r="P24" s="2">
        <f>'vstupní parametry'!V24</f>
        <v>0</v>
      </c>
      <c r="Q24" s="2">
        <f>'vstupní parametry'!W24</f>
        <v>1</v>
      </c>
      <c r="R24" s="2">
        <f>'vstupní parametry'!X24</f>
        <v>0</v>
      </c>
      <c r="S24" s="2">
        <f>'vstupní parametry'!Y24</f>
        <v>1</v>
      </c>
      <c r="T24" s="2">
        <f>'vstupní parametry'!Z24</f>
        <v>0</v>
      </c>
      <c r="U24" s="2">
        <f>'vstupní parametry'!AA24</f>
        <v>0</v>
      </c>
      <c r="V24" s="2">
        <f>'vstupní parametry'!AB24</f>
        <v>0</v>
      </c>
      <c r="W24" s="2">
        <f>'vstupní parametry'!AC24</f>
        <v>1</v>
      </c>
      <c r="X24" s="2">
        <f>'vstupní parametry'!AD24</f>
        <v>1</v>
      </c>
      <c r="Z24" s="32" t="s">
        <v>12</v>
      </c>
      <c r="AA24" s="32" t="s">
        <v>84</v>
      </c>
      <c r="AB24" s="32">
        <v>2</v>
      </c>
      <c r="AC24" s="32">
        <v>2</v>
      </c>
      <c r="AD24" s="1">
        <v>1</v>
      </c>
      <c r="AE24" s="1">
        <v>0</v>
      </c>
      <c r="AF24" s="1">
        <v>1</v>
      </c>
      <c r="AG24" s="1">
        <v>0</v>
      </c>
      <c r="AH24" s="1">
        <v>2</v>
      </c>
      <c r="AI24" s="1">
        <v>2</v>
      </c>
      <c r="AJ24" s="1">
        <v>1</v>
      </c>
      <c r="AK24" s="1">
        <v>-2</v>
      </c>
      <c r="AM24" s="108" t="s">
        <v>55</v>
      </c>
      <c r="AN24" s="108">
        <v>2</v>
      </c>
      <c r="AO24" s="108">
        <v>2</v>
      </c>
      <c r="AP24" s="108">
        <v>1</v>
      </c>
      <c r="AQ24" s="108">
        <v>0</v>
      </c>
      <c r="AR24" s="108">
        <v>1</v>
      </c>
      <c r="AS24" s="108">
        <v>0</v>
      </c>
      <c r="AT24" s="108">
        <v>2</v>
      </c>
      <c r="AU24" s="108">
        <v>2</v>
      </c>
      <c r="AV24" s="108">
        <v>1</v>
      </c>
      <c r="AW24" s="108">
        <v>1</v>
      </c>
      <c r="AY24" s="116">
        <f>'vstupní parametry'!G115</f>
        <v>0</v>
      </c>
      <c r="AZ24" s="116">
        <f>'vstupní parametry'!H115</f>
        <v>0</v>
      </c>
      <c r="BA24" s="116">
        <f>'vstupní parametry'!I115</f>
        <v>0</v>
      </c>
      <c r="BB24" s="116">
        <f>'vstupní parametry'!J115</f>
        <v>0</v>
      </c>
      <c r="BC24" s="116" t="str">
        <f>'vstupní parametry'!K115</f>
        <v/>
      </c>
      <c r="BD24" s="116">
        <f>'vstupní parametry'!L115</f>
        <v>0</v>
      </c>
      <c r="BE24" s="116">
        <f>'vstupní parametry'!M115</f>
        <v>1</v>
      </c>
      <c r="BF24" s="116">
        <f>'vstupní parametry'!N115</f>
        <v>0</v>
      </c>
      <c r="BG24" s="116">
        <f>'vstupní parametry'!O115</f>
        <v>0</v>
      </c>
      <c r="BH24" s="116">
        <f>'vstupní parametry'!P115</f>
        <v>0</v>
      </c>
      <c r="BI24" s="116">
        <f>'vstupní parametry'!Q115</f>
        <v>1</v>
      </c>
      <c r="BJ24" s="116">
        <f>'vstupní parametry'!R115</f>
        <v>-2</v>
      </c>
      <c r="BL24" s="119">
        <f>'vstupní parametry'!T115</f>
        <v>0</v>
      </c>
      <c r="BM24" s="119">
        <f>'vstupní parametry'!U115</f>
        <v>0</v>
      </c>
      <c r="BN24" s="119">
        <f>'vstupní parametry'!V115</f>
        <v>0</v>
      </c>
      <c r="BO24" s="119" t="str">
        <f>'vstupní parametry'!W115</f>
        <v/>
      </c>
      <c r="BP24" s="119">
        <f>'vstupní parametry'!X115</f>
        <v>0</v>
      </c>
      <c r="BQ24" s="119">
        <f>'vstupní parametry'!Y115</f>
        <v>1</v>
      </c>
      <c r="BR24" s="119">
        <f>'vstupní parametry'!Z115</f>
        <v>0</v>
      </c>
      <c r="BS24" s="119">
        <f>'vstupní parametry'!AA115</f>
        <v>0</v>
      </c>
      <c r="BT24" s="119">
        <f>'vstupní parametry'!AB115</f>
        <v>0</v>
      </c>
      <c r="BU24" s="119">
        <f>'vstupní parametry'!AC115</f>
        <v>1</v>
      </c>
      <c r="BV24" s="119">
        <f>'vstupní parametry'!AD115</f>
        <v>1</v>
      </c>
    </row>
    <row r="25" spans="1:74">
      <c r="A25" s="1">
        <f>'vstupní parametry'!G25</f>
        <v>0</v>
      </c>
      <c r="B25" s="1" t="str">
        <f>'vstupní parametry'!H25</f>
        <v>Další informace</v>
      </c>
      <c r="C25" s="1">
        <f>'vstupní parametry'!I25</f>
        <v>0</v>
      </c>
      <c r="D25" s="1">
        <f>'vstupní parametry'!J25</f>
        <v>4.2361111111111106E-2</v>
      </c>
      <c r="E25" s="1">
        <f>'vstupní parametry'!K25</f>
        <v>1</v>
      </c>
      <c r="F25" s="1">
        <f>'vstupní parametry'!L25</f>
        <v>0</v>
      </c>
      <c r="G25" s="1">
        <f>'vstupní parametry'!M25</f>
        <v>0</v>
      </c>
      <c r="H25" s="1">
        <f>'vstupní parametry'!N25</f>
        <v>1</v>
      </c>
      <c r="I25" s="1">
        <f>'vstupní parametry'!O25</f>
        <v>0</v>
      </c>
      <c r="J25" s="1">
        <f>'vstupní parametry'!P25</f>
        <v>4.2361111111111106E-2</v>
      </c>
      <c r="K25" s="1">
        <f>'vstupní parametry'!Q25</f>
        <v>0</v>
      </c>
      <c r="L25" s="1">
        <f>'vstupní parametry'!R25</f>
        <v>-3</v>
      </c>
      <c r="N25" s="2" t="str">
        <f>'vstupní parametry'!T25</f>
        <v>D.Bukovsko</v>
      </c>
      <c r="O25" s="2">
        <f>'vstupní parametry'!U25</f>
        <v>4.2361111111111106E-2</v>
      </c>
      <c r="P25" s="2">
        <f>'vstupní parametry'!V25</f>
        <v>0</v>
      </c>
      <c r="Q25" s="2">
        <f>'vstupní parametry'!W25</f>
        <v>1</v>
      </c>
      <c r="R25" s="2">
        <f>'vstupní parametry'!X25</f>
        <v>1</v>
      </c>
      <c r="S25" s="2">
        <f>'vstupní parametry'!Y25</f>
        <v>0</v>
      </c>
      <c r="T25" s="2">
        <f>'vstupní parametry'!Z25</f>
        <v>0</v>
      </c>
      <c r="U25" s="2">
        <f>'vstupní parametry'!AA25</f>
        <v>4.2361111111111106E-2</v>
      </c>
      <c r="V25" s="2">
        <f>'vstupní parametry'!AB25</f>
        <v>0</v>
      </c>
      <c r="W25" s="2">
        <f>'vstupní parametry'!AC25</f>
        <v>3</v>
      </c>
      <c r="X25" s="2">
        <f>'vstupní parametry'!AD25</f>
        <v>3</v>
      </c>
      <c r="Z25" s="32" t="s">
        <v>13</v>
      </c>
      <c r="AA25" s="32" t="s">
        <v>53</v>
      </c>
      <c r="AB25" s="32">
        <v>5</v>
      </c>
      <c r="AC25" s="32">
        <v>1</v>
      </c>
      <c r="AD25" s="1">
        <v>1</v>
      </c>
      <c r="AE25" s="1">
        <v>1</v>
      </c>
      <c r="AF25" s="1">
        <v>0</v>
      </c>
      <c r="AG25" s="1">
        <v>0</v>
      </c>
      <c r="AH25" s="1">
        <v>5</v>
      </c>
      <c r="AI25" s="1">
        <v>1</v>
      </c>
      <c r="AJ25" s="1">
        <v>3</v>
      </c>
      <c r="AK25" s="1">
        <v>0</v>
      </c>
      <c r="AM25" s="108" t="s">
        <v>6</v>
      </c>
      <c r="AN25" s="108">
        <v>1</v>
      </c>
      <c r="AO25" s="108">
        <v>5</v>
      </c>
      <c r="AP25" s="108">
        <v>1</v>
      </c>
      <c r="AQ25" s="108">
        <v>0</v>
      </c>
      <c r="AR25" s="108">
        <v>0</v>
      </c>
      <c r="AS25" s="108">
        <v>1</v>
      </c>
      <c r="AT25" s="108">
        <v>1</v>
      </c>
      <c r="AU25" s="108">
        <v>5</v>
      </c>
      <c r="AV25" s="108">
        <v>0</v>
      </c>
      <c r="AW25" s="108">
        <v>0</v>
      </c>
      <c r="AY25" s="116">
        <f>'vstupní parametry'!G116</f>
        <v>0</v>
      </c>
      <c r="AZ25" s="116">
        <f>'vstupní parametry'!H116</f>
        <v>41110</v>
      </c>
      <c r="BA25" s="116" t="str">
        <f>'vstupní parametry'!I116</f>
        <v>Zápisy STK - jaro 2012</v>
      </c>
      <c r="BB25" s="116">
        <f>'vstupní parametry'!J116</f>
        <v>0.29166666666666669</v>
      </c>
      <c r="BC25" s="116" t="str">
        <f>'vstupní parametry'!K116</f>
        <v/>
      </c>
      <c r="BD25" s="116">
        <f>'vstupní parametry'!L116</f>
        <v>1</v>
      </c>
      <c r="BE25" s="116">
        <f>'vstupní parametry'!M116</f>
        <v>0</v>
      </c>
      <c r="BF25" s="116">
        <f>'vstupní parametry'!N116</f>
        <v>0</v>
      </c>
      <c r="BG25" s="116" t="str">
        <f>'vstupní parametry'!O116</f>
        <v>Zápisy STK - jaro 2012</v>
      </c>
      <c r="BH25" s="116">
        <f>'vstupní parametry'!P116</f>
        <v>0.29166666666666669</v>
      </c>
      <c r="BI25" s="116">
        <f>'vstupní parametry'!Q116</f>
        <v>3</v>
      </c>
      <c r="BJ25" s="116">
        <f>'vstupní parametry'!R116</f>
        <v>0</v>
      </c>
      <c r="BL25" s="119" t="str">
        <f>'vstupní parametry'!T116</f>
        <v>Lišov</v>
      </c>
      <c r="BM25" s="119">
        <f>'vstupní parametry'!U116</f>
        <v>0.29166666666666669</v>
      </c>
      <c r="BN25" s="119" t="str">
        <f>'vstupní parametry'!V116</f>
        <v>Zápisy STK - jaro 2012</v>
      </c>
      <c r="BO25" s="119" t="str">
        <f>'vstupní parametry'!W116</f>
        <v/>
      </c>
      <c r="BP25" s="119">
        <f>'vstupní parametry'!X116</f>
        <v>0</v>
      </c>
      <c r="BQ25" s="119">
        <f>'vstupní parametry'!Y116</f>
        <v>0</v>
      </c>
      <c r="BR25" s="119">
        <f>'vstupní parametry'!Z116</f>
        <v>1</v>
      </c>
      <c r="BS25" s="119">
        <f>'vstupní parametry'!AA116</f>
        <v>0.29166666666666669</v>
      </c>
      <c r="BT25" s="119" t="str">
        <f>'vstupní parametry'!AB116</f>
        <v>Zápisy STK - jaro 2012</v>
      </c>
      <c r="BU25" s="119">
        <f>'vstupní parametry'!AC116</f>
        <v>0</v>
      </c>
      <c r="BV25" s="119">
        <f>'vstupní parametry'!AD116</f>
        <v>0</v>
      </c>
    </row>
    <row r="26" spans="1:74">
      <c r="A26" s="1">
        <f>'vstupní parametry'!G26</f>
        <v>0</v>
      </c>
      <c r="B26" s="1" t="str">
        <f>'vstupní parametry'!H26</f>
        <v>» Aktuální výsledky</v>
      </c>
      <c r="C26" s="1">
        <f>'vstupní parametry'!I26</f>
        <v>0</v>
      </c>
      <c r="D26" s="1">
        <f>'vstupní parametry'!J26</f>
        <v>0</v>
      </c>
      <c r="E26" s="1">
        <f>'vstupní parametry'!K26</f>
        <v>1</v>
      </c>
      <c r="F26" s="1">
        <f>'vstupní parametry'!L26</f>
        <v>0</v>
      </c>
      <c r="G26" s="1">
        <f>'vstupní parametry'!M26</f>
        <v>1</v>
      </c>
      <c r="H26" s="1">
        <f>'vstupní parametry'!N26</f>
        <v>0</v>
      </c>
      <c r="I26" s="1">
        <f>'vstupní parametry'!O26</f>
        <v>0</v>
      </c>
      <c r="J26" s="1">
        <f>'vstupní parametry'!P26</f>
        <v>0</v>
      </c>
      <c r="K26" s="1">
        <f>'vstupní parametry'!Q26</f>
        <v>1</v>
      </c>
      <c r="L26" s="1">
        <f>'vstupní parametry'!R26</f>
        <v>-2</v>
      </c>
      <c r="N26" s="2">
        <f>'vstupní parametry'!T26</f>
        <v>0</v>
      </c>
      <c r="O26" s="2">
        <f>'vstupní parametry'!U26</f>
        <v>0</v>
      </c>
      <c r="P26" s="2">
        <f>'vstupní parametry'!V26</f>
        <v>0</v>
      </c>
      <c r="Q26" s="2">
        <f>'vstupní parametry'!W26</f>
        <v>1</v>
      </c>
      <c r="R26" s="2">
        <f>'vstupní parametry'!X26</f>
        <v>0</v>
      </c>
      <c r="S26" s="2">
        <f>'vstupní parametry'!Y26</f>
        <v>1</v>
      </c>
      <c r="T26" s="2">
        <f>'vstupní parametry'!Z26</f>
        <v>0</v>
      </c>
      <c r="U26" s="2">
        <f>'vstupní parametry'!AA26</f>
        <v>0</v>
      </c>
      <c r="V26" s="2">
        <f>'vstupní parametry'!AB26</f>
        <v>0</v>
      </c>
      <c r="W26" s="2">
        <f>'vstupní parametry'!AC26</f>
        <v>1</v>
      </c>
      <c r="X26" s="2">
        <f>'vstupní parametry'!AD26</f>
        <v>1</v>
      </c>
      <c r="Z26" s="32" t="s">
        <v>14</v>
      </c>
      <c r="AA26" s="32" t="s">
        <v>54</v>
      </c>
      <c r="AB26" s="32">
        <v>5</v>
      </c>
      <c r="AC26" s="32">
        <v>1</v>
      </c>
      <c r="AD26" s="1">
        <v>1</v>
      </c>
      <c r="AE26" s="1">
        <v>1</v>
      </c>
      <c r="AF26" s="1">
        <v>0</v>
      </c>
      <c r="AG26" s="1">
        <v>0</v>
      </c>
      <c r="AH26" s="1">
        <v>5</v>
      </c>
      <c r="AI26" s="1">
        <v>1</v>
      </c>
      <c r="AJ26" s="1">
        <v>3</v>
      </c>
      <c r="AK26" s="1">
        <v>0</v>
      </c>
      <c r="AM26" s="108" t="s">
        <v>86</v>
      </c>
      <c r="AN26" s="108">
        <v>1</v>
      </c>
      <c r="AO26" s="108">
        <v>5</v>
      </c>
      <c r="AP26" s="108">
        <v>1</v>
      </c>
      <c r="AQ26" s="108">
        <v>0</v>
      </c>
      <c r="AR26" s="108">
        <v>0</v>
      </c>
      <c r="AS26" s="108">
        <v>1</v>
      </c>
      <c r="AT26" s="108">
        <v>1</v>
      </c>
      <c r="AU26" s="108">
        <v>5</v>
      </c>
      <c r="AV26" s="108">
        <v>0</v>
      </c>
      <c r="AW26" s="108">
        <v>0</v>
      </c>
      <c r="AY26" s="116">
        <f>'vstupní parametry'!G117</f>
        <v>0</v>
      </c>
      <c r="AZ26" s="116">
        <f>'vstupní parametry'!H117</f>
        <v>0</v>
      </c>
      <c r="BA26" s="116">
        <f>'vstupní parametry'!I117</f>
        <v>0</v>
      </c>
      <c r="BB26" s="116">
        <f>'vstupní parametry'!J117</f>
        <v>0</v>
      </c>
      <c r="BC26" s="116" t="str">
        <f>'vstupní parametry'!K117</f>
        <v/>
      </c>
      <c r="BD26" s="116">
        <f>'vstupní parametry'!L117</f>
        <v>0</v>
      </c>
      <c r="BE26" s="116">
        <f>'vstupní parametry'!M117</f>
        <v>1</v>
      </c>
      <c r="BF26" s="116">
        <f>'vstupní parametry'!N117</f>
        <v>0</v>
      </c>
      <c r="BG26" s="116">
        <f>'vstupní parametry'!O117</f>
        <v>0</v>
      </c>
      <c r="BH26" s="116">
        <f>'vstupní parametry'!P117</f>
        <v>0</v>
      </c>
      <c r="BI26" s="116">
        <f>'vstupní parametry'!Q117</f>
        <v>1</v>
      </c>
      <c r="BJ26" s="116">
        <f>'vstupní parametry'!R117</f>
        <v>-2</v>
      </c>
      <c r="BL26" s="119">
        <f>'vstupní parametry'!T117</f>
        <v>0</v>
      </c>
      <c r="BM26" s="119">
        <f>'vstupní parametry'!U117</f>
        <v>0</v>
      </c>
      <c r="BN26" s="119">
        <f>'vstupní parametry'!V117</f>
        <v>0</v>
      </c>
      <c r="BO26" s="119" t="str">
        <f>'vstupní parametry'!W117</f>
        <v/>
      </c>
      <c r="BP26" s="119">
        <f>'vstupní parametry'!X117</f>
        <v>0</v>
      </c>
      <c r="BQ26" s="119">
        <f>'vstupní parametry'!Y117</f>
        <v>1</v>
      </c>
      <c r="BR26" s="119">
        <f>'vstupní parametry'!Z117</f>
        <v>0</v>
      </c>
      <c r="BS26" s="119">
        <f>'vstupní parametry'!AA117</f>
        <v>0</v>
      </c>
      <c r="BT26" s="119">
        <f>'vstupní parametry'!AB117</f>
        <v>0</v>
      </c>
      <c r="BU26" s="119">
        <f>'vstupní parametry'!AC117</f>
        <v>1</v>
      </c>
      <c r="BV26" s="119">
        <f>'vstupní parametry'!AD117</f>
        <v>1</v>
      </c>
    </row>
    <row r="27" spans="1:74">
      <c r="A27" s="1">
        <f>'vstupní parametry'!G27</f>
        <v>0</v>
      </c>
      <c r="B27" s="1" t="str">
        <f>'vstupní parametry'!H27</f>
        <v>» Termíny soutěže</v>
      </c>
      <c r="C27" s="1">
        <f>'vstupní parametry'!I27</f>
        <v>0</v>
      </c>
      <c r="D27" s="1">
        <f>'vstupní parametry'!J27</f>
        <v>0</v>
      </c>
      <c r="E27" s="1">
        <f>'vstupní parametry'!K27</f>
        <v>1</v>
      </c>
      <c r="F27" s="1">
        <f>'vstupní parametry'!L27</f>
        <v>0</v>
      </c>
      <c r="G27" s="1">
        <f>'vstupní parametry'!M27</f>
        <v>1</v>
      </c>
      <c r="H27" s="1">
        <f>'vstupní parametry'!N27</f>
        <v>0</v>
      </c>
      <c r="I27" s="1">
        <f>'vstupní parametry'!O27</f>
        <v>0</v>
      </c>
      <c r="J27" s="1">
        <f>'vstupní parametry'!P27</f>
        <v>0</v>
      </c>
      <c r="K27" s="1">
        <f>'vstupní parametry'!Q27</f>
        <v>1</v>
      </c>
      <c r="L27" s="1">
        <f>'vstupní parametry'!R27</f>
        <v>-2</v>
      </c>
      <c r="N27" s="2">
        <f>'vstupní parametry'!T27</f>
        <v>0</v>
      </c>
      <c r="O27" s="2">
        <f>'vstupní parametry'!U27</f>
        <v>0</v>
      </c>
      <c r="P27" s="2">
        <f>'vstupní parametry'!V27</f>
        <v>0</v>
      </c>
      <c r="Q27" s="2">
        <f>'vstupní parametry'!W27</f>
        <v>1</v>
      </c>
      <c r="R27" s="2">
        <f>'vstupní parametry'!X27</f>
        <v>0</v>
      </c>
      <c r="S27" s="2">
        <f>'vstupní parametry'!Y27</f>
        <v>1</v>
      </c>
      <c r="T27" s="2">
        <f>'vstupní parametry'!Z27</f>
        <v>0</v>
      </c>
      <c r="U27" s="2">
        <f>'vstupní parametry'!AA27</f>
        <v>0</v>
      </c>
      <c r="V27" s="2">
        <f>'vstupní parametry'!AB27</f>
        <v>0</v>
      </c>
      <c r="W27" s="2">
        <f>'vstupní parametry'!AC27</f>
        <v>1</v>
      </c>
      <c r="X27" s="2">
        <f>'vstupní parametry'!AD27</f>
        <v>1</v>
      </c>
      <c r="Z27" s="32" t="s">
        <v>15</v>
      </c>
      <c r="AA27" s="32" t="s">
        <v>88</v>
      </c>
      <c r="AB27" s="32">
        <v>0</v>
      </c>
      <c r="AC27" s="32">
        <v>2</v>
      </c>
      <c r="AD27" s="1">
        <v>1</v>
      </c>
      <c r="AE27" s="1">
        <v>0</v>
      </c>
      <c r="AF27" s="1">
        <v>0</v>
      </c>
      <c r="AG27" s="1">
        <v>1</v>
      </c>
      <c r="AH27" s="1">
        <v>0</v>
      </c>
      <c r="AI27" s="1">
        <v>2</v>
      </c>
      <c r="AJ27" s="1">
        <v>0</v>
      </c>
      <c r="AK27" s="1">
        <v>-3</v>
      </c>
      <c r="AM27" s="108" t="s">
        <v>87</v>
      </c>
      <c r="AN27" s="108">
        <v>2</v>
      </c>
      <c r="AO27" s="108">
        <v>0</v>
      </c>
      <c r="AP27" s="108">
        <v>1</v>
      </c>
      <c r="AQ27" s="108">
        <v>1</v>
      </c>
      <c r="AR27" s="108">
        <v>0</v>
      </c>
      <c r="AS27" s="108">
        <v>0</v>
      </c>
      <c r="AT27" s="108">
        <v>2</v>
      </c>
      <c r="AU27" s="108">
        <v>0</v>
      </c>
      <c r="AV27" s="108">
        <v>3</v>
      </c>
      <c r="AW27" s="108">
        <v>3</v>
      </c>
      <c r="AY27" s="116">
        <f>'vstupní parametry'!G118</f>
        <v>0</v>
      </c>
      <c r="AZ27" s="116">
        <f>'vstupní parametry'!H118</f>
        <v>40913</v>
      </c>
      <c r="BA27" s="116" t="str">
        <f>'vstupní parametry'!I118</f>
        <v>Zápisy STK - podzim 2011</v>
      </c>
      <c r="BB27" s="116">
        <f>'vstupní parametry'!J118</f>
        <v>0</v>
      </c>
      <c r="BC27" s="116" t="str">
        <f>'vstupní parametry'!K118</f>
        <v/>
      </c>
      <c r="BD27" s="116">
        <f>'vstupní parametry'!L118</f>
        <v>1</v>
      </c>
      <c r="BE27" s="116">
        <f>'vstupní parametry'!M118</f>
        <v>0</v>
      </c>
      <c r="BF27" s="116">
        <f>'vstupní parametry'!N118</f>
        <v>0</v>
      </c>
      <c r="BG27" s="116" t="str">
        <f>'vstupní parametry'!O118</f>
        <v>Zápisy STK - podzim 2011</v>
      </c>
      <c r="BH27" s="116">
        <f>'vstupní parametry'!P118</f>
        <v>0</v>
      </c>
      <c r="BI27" s="116">
        <f>'vstupní parametry'!Q118</f>
        <v>3</v>
      </c>
      <c r="BJ27" s="116">
        <f>'vstupní parametry'!R118</f>
        <v>0</v>
      </c>
      <c r="BL27" s="119">
        <f>'vstupní parametry'!T118</f>
        <v>0</v>
      </c>
      <c r="BM27" s="119">
        <f>'vstupní parametry'!U118</f>
        <v>0</v>
      </c>
      <c r="BN27" s="119" t="str">
        <f>'vstupní parametry'!V118</f>
        <v>Zápisy STK - podzim 2011</v>
      </c>
      <c r="BO27" s="119" t="str">
        <f>'vstupní parametry'!W118</f>
        <v/>
      </c>
      <c r="BP27" s="119">
        <f>'vstupní parametry'!X118</f>
        <v>0</v>
      </c>
      <c r="BQ27" s="119">
        <f>'vstupní parametry'!Y118</f>
        <v>0</v>
      </c>
      <c r="BR27" s="119">
        <f>'vstupní parametry'!Z118</f>
        <v>1</v>
      </c>
      <c r="BS27" s="119">
        <f>'vstupní parametry'!AA118</f>
        <v>0</v>
      </c>
      <c r="BT27" s="119" t="str">
        <f>'vstupní parametry'!AB118</f>
        <v>Zápisy STK - podzim 2011</v>
      </c>
      <c r="BU27" s="119">
        <f>'vstupní parametry'!AC118</f>
        <v>0</v>
      </c>
      <c r="BV27" s="119">
        <f>'vstupní parametry'!AD118</f>
        <v>0</v>
      </c>
    </row>
    <row r="28" spans="1:74">
      <c r="A28" s="1">
        <f>'vstupní parametry'!G28</f>
        <v>0</v>
      </c>
      <c r="B28" s="1" t="str">
        <f>'vstupní parametry'!H28</f>
        <v>» Los soutěže</v>
      </c>
      <c r="C28" s="1">
        <f>'vstupní parametry'!I28</f>
        <v>0</v>
      </c>
      <c r="D28" s="1">
        <f>'vstupní parametry'!J28</f>
        <v>0</v>
      </c>
      <c r="E28" s="1">
        <f>'vstupní parametry'!K28</f>
        <v>1</v>
      </c>
      <c r="F28" s="1">
        <f>'vstupní parametry'!L28</f>
        <v>0</v>
      </c>
      <c r="G28" s="1">
        <f>'vstupní parametry'!M28</f>
        <v>1</v>
      </c>
      <c r="H28" s="1">
        <f>'vstupní parametry'!N28</f>
        <v>0</v>
      </c>
      <c r="I28" s="1">
        <f>'vstupní parametry'!O28</f>
        <v>0</v>
      </c>
      <c r="J28" s="1">
        <f>'vstupní parametry'!P28</f>
        <v>0</v>
      </c>
      <c r="K28" s="1">
        <f>'vstupní parametry'!Q28</f>
        <v>1</v>
      </c>
      <c r="L28" s="1">
        <f>'vstupní parametry'!R28</f>
        <v>-2</v>
      </c>
      <c r="N28" s="2">
        <f>'vstupní parametry'!T28</f>
        <v>0</v>
      </c>
      <c r="O28" s="2">
        <f>'vstupní parametry'!U28</f>
        <v>0</v>
      </c>
      <c r="P28" s="2">
        <f>'vstupní parametry'!V28</f>
        <v>0</v>
      </c>
      <c r="Q28" s="2">
        <f>'vstupní parametry'!W28</f>
        <v>1</v>
      </c>
      <c r="R28" s="2">
        <f>'vstupní parametry'!X28</f>
        <v>0</v>
      </c>
      <c r="S28" s="2">
        <f>'vstupní parametry'!Y28</f>
        <v>1</v>
      </c>
      <c r="T28" s="2">
        <f>'vstupní parametry'!Z28</f>
        <v>0</v>
      </c>
      <c r="U28" s="2">
        <f>'vstupní parametry'!AA28</f>
        <v>0</v>
      </c>
      <c r="V28" s="2">
        <f>'vstupní parametry'!AB28</f>
        <v>0</v>
      </c>
      <c r="W28" s="2">
        <f>'vstupní parametry'!AC28</f>
        <v>1</v>
      </c>
      <c r="X28" s="2">
        <f>'vstupní parametry'!AD28</f>
        <v>1</v>
      </c>
      <c r="Z28" s="32" t="s">
        <v>89</v>
      </c>
      <c r="AA28" s="32" t="s">
        <v>87</v>
      </c>
      <c r="AB28" s="32">
        <v>0</v>
      </c>
      <c r="AC28" s="32">
        <v>4</v>
      </c>
      <c r="AD28" s="1">
        <v>1</v>
      </c>
      <c r="AE28" s="1">
        <v>0</v>
      </c>
      <c r="AF28" s="1">
        <v>0</v>
      </c>
      <c r="AG28" s="1">
        <v>1</v>
      </c>
      <c r="AH28" s="1">
        <v>0</v>
      </c>
      <c r="AI28" s="1">
        <v>4</v>
      </c>
      <c r="AJ28" s="1">
        <v>0</v>
      </c>
      <c r="AK28" s="1">
        <v>-3</v>
      </c>
      <c r="AM28" s="108" t="s">
        <v>85</v>
      </c>
      <c r="AN28" s="108">
        <v>4</v>
      </c>
      <c r="AO28" s="108">
        <v>0</v>
      </c>
      <c r="AP28" s="108">
        <v>1</v>
      </c>
      <c r="AQ28" s="108">
        <v>1</v>
      </c>
      <c r="AR28" s="108">
        <v>0</v>
      </c>
      <c r="AS28" s="108">
        <v>0</v>
      </c>
      <c r="AT28" s="108">
        <v>4</v>
      </c>
      <c r="AU28" s="108">
        <v>0</v>
      </c>
      <c r="AV28" s="108">
        <v>3</v>
      </c>
      <c r="AW28" s="108">
        <v>3</v>
      </c>
      <c r="AY28" s="116">
        <f>'vstupní parametry'!G119</f>
        <v>0</v>
      </c>
      <c r="AZ28" s="116">
        <f>'vstupní parametry'!H119</f>
        <v>0</v>
      </c>
      <c r="BA28" s="116">
        <f>'vstupní parametry'!I119</f>
        <v>0</v>
      </c>
      <c r="BB28" s="116">
        <f>'vstupní parametry'!J119</f>
        <v>8.4722222222222213E-2</v>
      </c>
      <c r="BC28" s="116" t="str">
        <f>'vstupní parametry'!K119</f>
        <v/>
      </c>
      <c r="BD28" s="116">
        <f>'vstupní parametry'!L119</f>
        <v>0</v>
      </c>
      <c r="BE28" s="116">
        <f>'vstupní parametry'!M119</f>
        <v>0</v>
      </c>
      <c r="BF28" s="116">
        <f>'vstupní parametry'!N119</f>
        <v>1</v>
      </c>
      <c r="BG28" s="116">
        <f>'vstupní parametry'!O119</f>
        <v>0</v>
      </c>
      <c r="BH28" s="116">
        <f>'vstupní parametry'!P119</f>
        <v>8.4722222222222213E-2</v>
      </c>
      <c r="BI28" s="116">
        <f>'vstupní parametry'!Q119</f>
        <v>0</v>
      </c>
      <c r="BJ28" s="116">
        <f>'vstupní parametry'!R119</f>
        <v>-3</v>
      </c>
      <c r="BL28" s="119" t="str">
        <f>'vstupní parametry'!T119</f>
        <v>Ševětín</v>
      </c>
      <c r="BM28" s="119">
        <f>'vstupní parametry'!U119</f>
        <v>8.4722222222222213E-2</v>
      </c>
      <c r="BN28" s="119">
        <f>'vstupní parametry'!V119</f>
        <v>0</v>
      </c>
      <c r="BO28" s="119" t="str">
        <f>'vstupní parametry'!W119</f>
        <v/>
      </c>
      <c r="BP28" s="119">
        <f>'vstupní parametry'!X119</f>
        <v>1</v>
      </c>
      <c r="BQ28" s="119">
        <f>'vstupní parametry'!Y119</f>
        <v>0</v>
      </c>
      <c r="BR28" s="119">
        <f>'vstupní parametry'!Z119</f>
        <v>0</v>
      </c>
      <c r="BS28" s="119">
        <f>'vstupní parametry'!AA119</f>
        <v>8.4722222222222213E-2</v>
      </c>
      <c r="BT28" s="119">
        <f>'vstupní parametry'!AB119</f>
        <v>0</v>
      </c>
      <c r="BU28" s="119">
        <f>'vstupní parametry'!AC119</f>
        <v>3</v>
      </c>
      <c r="BV28" s="119">
        <f>'vstupní parametry'!AD119</f>
        <v>3</v>
      </c>
    </row>
    <row r="29" spans="1:74">
      <c r="A29" s="1" t="str">
        <f>'vstupní parametry'!G29</f>
        <v>Poznámka</v>
      </c>
      <c r="B29" s="1" t="str">
        <f>'vstupní parametry'!H29</f>
        <v>» Obsazení rozhodčími a delegáty</v>
      </c>
      <c r="C29" s="1">
        <f>'vstupní parametry'!I29</f>
        <v>0</v>
      </c>
      <c r="D29" s="1" t="str">
        <f>'vstupní parametry'!J29</f>
        <v>Skóre</v>
      </c>
      <c r="E29" s="1">
        <f>'vstupní parametry'!K29</f>
        <v>1</v>
      </c>
      <c r="F29" s="1">
        <f>'vstupní parametry'!L29</f>
        <v>0</v>
      </c>
      <c r="G29" s="1">
        <f>'vstupní parametry'!M29</f>
        <v>0</v>
      </c>
      <c r="H29" s="1">
        <f>'vstupní parametry'!N29</f>
        <v>1</v>
      </c>
      <c r="I29" s="1">
        <f>'vstupní parametry'!O29</f>
        <v>0</v>
      </c>
      <c r="J29" s="1" t="str">
        <f>'vstupní parametry'!P29</f>
        <v>Skóre</v>
      </c>
      <c r="K29" s="1">
        <f>'vstupní parametry'!Q29</f>
        <v>0</v>
      </c>
      <c r="L29" s="1">
        <f>'vstupní parametry'!R29</f>
        <v>-3</v>
      </c>
      <c r="N29" s="2" t="str">
        <f>'vstupní parametry'!T29</f>
        <v>Domácí</v>
      </c>
      <c r="O29" s="2" t="str">
        <f>'vstupní parametry'!U29</f>
        <v>Skóre</v>
      </c>
      <c r="P29" s="2">
        <f>'vstupní parametry'!V29</f>
        <v>0</v>
      </c>
      <c r="Q29" s="2">
        <f>'vstupní parametry'!W29</f>
        <v>1</v>
      </c>
      <c r="R29" s="2">
        <f>'vstupní parametry'!X29</f>
        <v>1</v>
      </c>
      <c r="S29" s="2">
        <f>'vstupní parametry'!Y29</f>
        <v>0</v>
      </c>
      <c r="T29" s="2">
        <f>'vstupní parametry'!Z29</f>
        <v>0</v>
      </c>
      <c r="U29" s="2" t="str">
        <f>'vstupní parametry'!AA29</f>
        <v>Skóre</v>
      </c>
      <c r="V29" s="2">
        <f>'vstupní parametry'!AB29</f>
        <v>0</v>
      </c>
      <c r="W29" s="2">
        <f>'vstupní parametry'!AC29</f>
        <v>3</v>
      </c>
      <c r="X29" s="2">
        <f>'vstupní parametry'!AD29</f>
        <v>3</v>
      </c>
      <c r="Z29" s="32" t="s">
        <v>90</v>
      </c>
      <c r="AA29" s="32" t="s">
        <v>86</v>
      </c>
      <c r="AB29" s="32">
        <v>3</v>
      </c>
      <c r="AC29" s="32">
        <v>2</v>
      </c>
      <c r="AD29" s="1">
        <v>1</v>
      </c>
      <c r="AE29" s="1">
        <v>1</v>
      </c>
      <c r="AF29" s="1">
        <v>0</v>
      </c>
      <c r="AG29" s="1">
        <v>0</v>
      </c>
      <c r="AH29" s="1">
        <v>3</v>
      </c>
      <c r="AI29" s="1">
        <v>2</v>
      </c>
      <c r="AJ29" s="1">
        <v>3</v>
      </c>
      <c r="AK29" s="1">
        <v>0</v>
      </c>
      <c r="AM29" s="108" t="s">
        <v>88</v>
      </c>
      <c r="AN29" s="108">
        <v>2</v>
      </c>
      <c r="AO29" s="108">
        <v>3</v>
      </c>
      <c r="AP29" s="108">
        <v>1</v>
      </c>
      <c r="AQ29" s="108">
        <v>0</v>
      </c>
      <c r="AR29" s="108">
        <v>0</v>
      </c>
      <c r="AS29" s="108">
        <v>1</v>
      </c>
      <c r="AT29" s="108">
        <v>2</v>
      </c>
      <c r="AU29" s="108">
        <v>3</v>
      </c>
      <c r="AV29" s="108">
        <v>0</v>
      </c>
      <c r="AW29" s="108">
        <v>0</v>
      </c>
      <c r="AY29" s="116">
        <f>'vstupní parametry'!G120</f>
        <v>0</v>
      </c>
      <c r="AZ29" s="116">
        <f>'vstupní parametry'!H120</f>
        <v>40735</v>
      </c>
      <c r="BA29" s="116" t="str">
        <f>'vstupní parametry'!I120</f>
        <v>Zápisy STK - jaro 2011</v>
      </c>
      <c r="BB29" s="116">
        <f>'vstupní parametry'!J120</f>
        <v>0</v>
      </c>
      <c r="BC29" s="116" t="str">
        <f>'vstupní parametry'!K120</f>
        <v/>
      </c>
      <c r="BD29" s="116">
        <f>'vstupní parametry'!L120</f>
        <v>1</v>
      </c>
      <c r="BE29" s="116">
        <f>'vstupní parametry'!M120</f>
        <v>0</v>
      </c>
      <c r="BF29" s="116">
        <f>'vstupní parametry'!N120</f>
        <v>0</v>
      </c>
      <c r="BG29" s="116" t="str">
        <f>'vstupní parametry'!O120</f>
        <v>Zápisy STK - jaro 2011</v>
      </c>
      <c r="BH29" s="116">
        <f>'vstupní parametry'!P120</f>
        <v>0</v>
      </c>
      <c r="BI29" s="116">
        <f>'vstupní parametry'!Q120</f>
        <v>3</v>
      </c>
      <c r="BJ29" s="116">
        <f>'vstupní parametry'!R120</f>
        <v>0</v>
      </c>
      <c r="BL29" s="119">
        <f>'vstupní parametry'!T120</f>
        <v>0</v>
      </c>
      <c r="BM29" s="119">
        <f>'vstupní parametry'!U120</f>
        <v>0</v>
      </c>
      <c r="BN29" s="119" t="str">
        <f>'vstupní parametry'!V120</f>
        <v>Zápisy STK - jaro 2011</v>
      </c>
      <c r="BO29" s="119" t="str">
        <f>'vstupní parametry'!W120</f>
        <v/>
      </c>
      <c r="BP29" s="119">
        <f>'vstupní parametry'!X120</f>
        <v>0</v>
      </c>
      <c r="BQ29" s="119">
        <f>'vstupní parametry'!Y120</f>
        <v>0</v>
      </c>
      <c r="BR29" s="119">
        <f>'vstupní parametry'!Z120</f>
        <v>1</v>
      </c>
      <c r="BS29" s="119">
        <f>'vstupní parametry'!AA120</f>
        <v>0</v>
      </c>
      <c r="BT29" s="119" t="str">
        <f>'vstupní parametry'!AB120</f>
        <v>Zápisy STK - jaro 2011</v>
      </c>
      <c r="BU29" s="119">
        <f>'vstupní parametry'!AC120</f>
        <v>0</v>
      </c>
      <c r="BV29" s="119">
        <f>'vstupní parametry'!AD120</f>
        <v>0</v>
      </c>
    </row>
    <row r="30" spans="1:74">
      <c r="A30" s="1">
        <f>'vstupní parametry'!G30</f>
        <v>0</v>
      </c>
      <c r="B30" s="1" t="str">
        <f>'vstupní parametry'!H30</f>
        <v>» Oddíly soutěže</v>
      </c>
      <c r="C30" s="1">
        <f>'vstupní parametry'!I30</f>
        <v>0</v>
      </c>
      <c r="D30" s="1">
        <f>'vstupní parametry'!J30</f>
        <v>0</v>
      </c>
      <c r="E30" s="1">
        <f>'vstupní parametry'!K30</f>
        <v>1</v>
      </c>
      <c r="F30" s="1">
        <f>'vstupní parametry'!L30</f>
        <v>0</v>
      </c>
      <c r="G30" s="1">
        <f>'vstupní parametry'!M30</f>
        <v>1</v>
      </c>
      <c r="H30" s="1">
        <f>'vstupní parametry'!N30</f>
        <v>0</v>
      </c>
      <c r="I30" s="1">
        <f>'vstupní parametry'!O30</f>
        <v>0</v>
      </c>
      <c r="J30" s="1">
        <f>'vstupní parametry'!P30</f>
        <v>0</v>
      </c>
      <c r="K30" s="1">
        <f>'vstupní parametry'!Q30</f>
        <v>1</v>
      </c>
      <c r="L30" s="1">
        <f>'vstupní parametry'!R30</f>
        <v>-2</v>
      </c>
      <c r="N30" s="2">
        <f>'vstupní parametry'!T30</f>
        <v>0</v>
      </c>
      <c r="O30" s="2">
        <f>'vstupní parametry'!U30</f>
        <v>0</v>
      </c>
      <c r="P30" s="2">
        <f>'vstupní parametry'!V30</f>
        <v>0</v>
      </c>
      <c r="Q30" s="2">
        <f>'vstupní parametry'!W30</f>
        <v>1</v>
      </c>
      <c r="R30" s="2">
        <f>'vstupní parametry'!X30</f>
        <v>0</v>
      </c>
      <c r="S30" s="2">
        <f>'vstupní parametry'!Y30</f>
        <v>1</v>
      </c>
      <c r="T30" s="2">
        <f>'vstupní parametry'!Z30</f>
        <v>0</v>
      </c>
      <c r="U30" s="2">
        <f>'vstupní parametry'!AA30</f>
        <v>0</v>
      </c>
      <c r="V30" s="2">
        <f>'vstupní parametry'!AB30</f>
        <v>0</v>
      </c>
      <c r="W30" s="2">
        <f>'vstupní parametry'!AC30</f>
        <v>1</v>
      </c>
      <c r="X30" s="2">
        <f>'vstupní parametry'!AD30</f>
        <v>1</v>
      </c>
      <c r="Z30" s="32" t="s">
        <v>91</v>
      </c>
      <c r="AA30" s="32" t="s">
        <v>6</v>
      </c>
      <c r="AB30" s="32">
        <v>6</v>
      </c>
      <c r="AC30" s="32">
        <v>3</v>
      </c>
      <c r="AD30" s="1">
        <v>1</v>
      </c>
      <c r="AE30" s="1">
        <v>1</v>
      </c>
      <c r="AF30" s="1">
        <v>0</v>
      </c>
      <c r="AG30" s="1">
        <v>0</v>
      </c>
      <c r="AH30" s="1">
        <v>6</v>
      </c>
      <c r="AI30" s="1">
        <v>3</v>
      </c>
      <c r="AJ30" s="1">
        <v>3</v>
      </c>
      <c r="AK30" s="1">
        <v>0</v>
      </c>
      <c r="AM30" s="108" t="s">
        <v>54</v>
      </c>
      <c r="AN30" s="108">
        <v>3</v>
      </c>
      <c r="AO30" s="108">
        <v>6</v>
      </c>
      <c r="AP30" s="108">
        <v>1</v>
      </c>
      <c r="AQ30" s="108">
        <v>0</v>
      </c>
      <c r="AR30" s="108">
        <v>0</v>
      </c>
      <c r="AS30" s="108">
        <v>1</v>
      </c>
      <c r="AT30" s="108">
        <v>3</v>
      </c>
      <c r="AU30" s="108">
        <v>6</v>
      </c>
      <c r="AV30" s="108">
        <v>0</v>
      </c>
      <c r="AW30" s="108">
        <v>0</v>
      </c>
      <c r="AY30" s="116">
        <f>'vstupní parametry'!G121</f>
        <v>0</v>
      </c>
      <c r="AZ30" s="116">
        <f>'vstupní parametry'!H121</f>
        <v>0</v>
      </c>
      <c r="BA30" s="116">
        <f>'vstupní parametry'!I121</f>
        <v>0</v>
      </c>
      <c r="BB30" s="116">
        <f>'vstupní parametry'!J121</f>
        <v>0</v>
      </c>
      <c r="BC30" s="116" t="str">
        <f>'vstupní parametry'!K121</f>
        <v/>
      </c>
      <c r="BD30" s="116">
        <f>'vstupní parametry'!L121</f>
        <v>0</v>
      </c>
      <c r="BE30" s="116">
        <f>'vstupní parametry'!M121</f>
        <v>1</v>
      </c>
      <c r="BF30" s="116">
        <f>'vstupní parametry'!N121</f>
        <v>0</v>
      </c>
      <c r="BG30" s="116">
        <f>'vstupní parametry'!O121</f>
        <v>0</v>
      </c>
      <c r="BH30" s="116">
        <f>'vstupní parametry'!P121</f>
        <v>0</v>
      </c>
      <c r="BI30" s="116">
        <f>'vstupní parametry'!Q121</f>
        <v>1</v>
      </c>
      <c r="BJ30" s="116">
        <f>'vstupní parametry'!R121</f>
        <v>-2</v>
      </c>
      <c r="BL30" s="119">
        <f>'vstupní parametry'!T121</f>
        <v>0</v>
      </c>
      <c r="BM30" s="119">
        <f>'vstupní parametry'!U121</f>
        <v>0</v>
      </c>
      <c r="BN30" s="119">
        <f>'vstupní parametry'!V121</f>
        <v>0</v>
      </c>
      <c r="BO30" s="119" t="str">
        <f>'vstupní parametry'!W121</f>
        <v/>
      </c>
      <c r="BP30" s="119">
        <f>'vstupní parametry'!X121</f>
        <v>0</v>
      </c>
      <c r="BQ30" s="119">
        <f>'vstupní parametry'!Y121</f>
        <v>1</v>
      </c>
      <c r="BR30" s="119">
        <f>'vstupní parametry'!Z121</f>
        <v>0</v>
      </c>
      <c r="BS30" s="119">
        <f>'vstupní parametry'!AA121</f>
        <v>0</v>
      </c>
      <c r="BT30" s="119">
        <f>'vstupní parametry'!AB121</f>
        <v>0</v>
      </c>
      <c r="BU30" s="119">
        <f>'vstupní parametry'!AC121</f>
        <v>1</v>
      </c>
      <c r="BV30" s="119">
        <f>'vstupní parametry'!AD121</f>
        <v>1</v>
      </c>
    </row>
    <row r="31" spans="1:74">
      <c r="A31" s="1">
        <f>'vstupní parametry'!G31</f>
        <v>0</v>
      </c>
      <c r="B31" s="1" t="str">
        <f>'vstupní parametry'!H31</f>
        <v>» Střelci</v>
      </c>
      <c r="C31" s="1">
        <f>'vstupní parametry'!I31</f>
        <v>0</v>
      </c>
      <c r="D31" s="1">
        <f>'vstupní parametry'!J31</f>
        <v>0</v>
      </c>
      <c r="E31" s="1">
        <f>'vstupní parametry'!K31</f>
        <v>1</v>
      </c>
      <c r="F31" s="1">
        <f>'vstupní parametry'!L31</f>
        <v>0</v>
      </c>
      <c r="G31" s="1">
        <f>'vstupní parametry'!M31</f>
        <v>1</v>
      </c>
      <c r="H31" s="1">
        <f>'vstupní parametry'!N31</f>
        <v>0</v>
      </c>
      <c r="I31" s="1">
        <f>'vstupní parametry'!O31</f>
        <v>0</v>
      </c>
      <c r="J31" s="1">
        <f>'vstupní parametry'!P31</f>
        <v>0</v>
      </c>
      <c r="K31" s="1">
        <f>'vstupní parametry'!Q31</f>
        <v>1</v>
      </c>
      <c r="L31" s="1">
        <f>'vstupní parametry'!R31</f>
        <v>-2</v>
      </c>
      <c r="N31" s="2">
        <f>'vstupní parametry'!T31</f>
        <v>0</v>
      </c>
      <c r="O31" s="2">
        <f>'vstupní parametry'!U31</f>
        <v>0</v>
      </c>
      <c r="P31" s="2">
        <f>'vstupní parametry'!V31</f>
        <v>0</v>
      </c>
      <c r="Q31" s="2">
        <f>'vstupní parametry'!W31</f>
        <v>1</v>
      </c>
      <c r="R31" s="2">
        <f>'vstupní parametry'!X31</f>
        <v>0</v>
      </c>
      <c r="S31" s="2">
        <f>'vstupní parametry'!Y31</f>
        <v>1</v>
      </c>
      <c r="T31" s="2">
        <f>'vstupní parametry'!Z31</f>
        <v>0</v>
      </c>
      <c r="U31" s="2">
        <f>'vstupní parametry'!AA31</f>
        <v>0</v>
      </c>
      <c r="V31" s="2">
        <f>'vstupní parametry'!AB31</f>
        <v>0</v>
      </c>
      <c r="W31" s="2">
        <f>'vstupní parametry'!AC31</f>
        <v>1</v>
      </c>
      <c r="X31" s="2">
        <f>'vstupní parametry'!AD31</f>
        <v>1</v>
      </c>
      <c r="Z31" s="32" t="s">
        <v>92</v>
      </c>
      <c r="AA31" s="32" t="s">
        <v>55</v>
      </c>
      <c r="AB31" s="32">
        <v>1</v>
      </c>
      <c r="AC31" s="32">
        <v>3</v>
      </c>
      <c r="AD31" s="1">
        <v>1</v>
      </c>
      <c r="AE31" s="1">
        <v>0</v>
      </c>
      <c r="AF31" s="1">
        <v>0</v>
      </c>
      <c r="AG31" s="1">
        <v>1</v>
      </c>
      <c r="AH31" s="1">
        <v>1</v>
      </c>
      <c r="AI31" s="1">
        <v>3</v>
      </c>
      <c r="AJ31" s="1">
        <v>0</v>
      </c>
      <c r="AK31" s="1">
        <v>-3</v>
      </c>
      <c r="AM31" s="108" t="s">
        <v>53</v>
      </c>
      <c r="AN31" s="108">
        <v>3</v>
      </c>
      <c r="AO31" s="108">
        <v>1</v>
      </c>
      <c r="AP31" s="108">
        <v>1</v>
      </c>
      <c r="AQ31" s="108">
        <v>1</v>
      </c>
      <c r="AR31" s="108">
        <v>0</v>
      </c>
      <c r="AS31" s="108">
        <v>0</v>
      </c>
      <c r="AT31" s="108">
        <v>3</v>
      </c>
      <c r="AU31" s="108">
        <v>1</v>
      </c>
      <c r="AV31" s="108">
        <v>3</v>
      </c>
      <c r="AW31" s="108">
        <v>3</v>
      </c>
      <c r="AY31" s="116">
        <f>'vstupní parametry'!G122</f>
        <v>0</v>
      </c>
      <c r="AZ31" s="116">
        <f>'vstupní parametry'!H122</f>
        <v>40561</v>
      </c>
      <c r="BA31" s="116" t="str">
        <f>'vstupní parametry'!I122</f>
        <v>Zápisy STK - podzim 2010</v>
      </c>
      <c r="BB31" s="116">
        <f>'vstupní parametry'!J122</f>
        <v>0.1673611111111111</v>
      </c>
      <c r="BC31" s="116" t="str">
        <f>'vstupní parametry'!K122</f>
        <v/>
      </c>
      <c r="BD31" s="116">
        <f>'vstupní parametry'!L122</f>
        <v>1</v>
      </c>
      <c r="BE31" s="116">
        <f>'vstupní parametry'!M122</f>
        <v>0</v>
      </c>
      <c r="BF31" s="116">
        <f>'vstupní parametry'!N122</f>
        <v>0</v>
      </c>
      <c r="BG31" s="116" t="str">
        <f>'vstupní parametry'!O122</f>
        <v>Zápisy STK - podzim 2010</v>
      </c>
      <c r="BH31" s="116">
        <f>'vstupní parametry'!P122</f>
        <v>0.1673611111111111</v>
      </c>
      <c r="BI31" s="116">
        <f>'vstupní parametry'!Q122</f>
        <v>3</v>
      </c>
      <c r="BJ31" s="116">
        <f>'vstupní parametry'!R122</f>
        <v>0</v>
      </c>
      <c r="BL31" s="119" t="str">
        <f>'vstupní parametry'!T122</f>
        <v>D.Bukovsko</v>
      </c>
      <c r="BM31" s="119">
        <f>'vstupní parametry'!U122</f>
        <v>0.1673611111111111</v>
      </c>
      <c r="BN31" s="119" t="str">
        <f>'vstupní parametry'!V122</f>
        <v>Zápisy STK - podzim 2010</v>
      </c>
      <c r="BO31" s="119" t="str">
        <f>'vstupní parametry'!W122</f>
        <v/>
      </c>
      <c r="BP31" s="119">
        <f>'vstupní parametry'!X122</f>
        <v>0</v>
      </c>
      <c r="BQ31" s="119">
        <f>'vstupní parametry'!Y122</f>
        <v>0</v>
      </c>
      <c r="BR31" s="119">
        <f>'vstupní parametry'!Z122</f>
        <v>1</v>
      </c>
      <c r="BS31" s="119">
        <f>'vstupní parametry'!AA122</f>
        <v>0.1673611111111111</v>
      </c>
      <c r="BT31" s="119" t="str">
        <f>'vstupní parametry'!AB122</f>
        <v>Zápisy STK - podzim 2010</v>
      </c>
      <c r="BU31" s="119">
        <f>'vstupní parametry'!AC122</f>
        <v>0</v>
      </c>
      <c r="BV31" s="119">
        <f>'vstupní parametry'!AD122</f>
        <v>0</v>
      </c>
    </row>
    <row r="32" spans="1:74">
      <c r="A32" s="1">
        <f>'vstupní parametry'!G32</f>
        <v>0</v>
      </c>
      <c r="B32" s="1" t="str">
        <f>'vstupní parametry'!H32</f>
        <v>» Statistiky</v>
      </c>
      <c r="C32" s="1">
        <f>'vstupní parametry'!I32</f>
        <v>0</v>
      </c>
      <c r="D32" s="1">
        <f>'vstupní parametry'!J32</f>
        <v>2.0833333333333333E-3</v>
      </c>
      <c r="E32" s="1">
        <f>'vstupní parametry'!K32</f>
        <v>1</v>
      </c>
      <c r="F32" s="1">
        <f>'vstupní parametry'!L32</f>
        <v>0</v>
      </c>
      <c r="G32" s="1">
        <f>'vstupní parametry'!M32</f>
        <v>0</v>
      </c>
      <c r="H32" s="1">
        <f>'vstupní parametry'!N32</f>
        <v>1</v>
      </c>
      <c r="I32" s="1">
        <f>'vstupní parametry'!O32</f>
        <v>0</v>
      </c>
      <c r="J32" s="1">
        <f>'vstupní parametry'!P32</f>
        <v>2.0833333333333333E-3</v>
      </c>
      <c r="K32" s="1">
        <f>'vstupní parametry'!Q32</f>
        <v>0</v>
      </c>
      <c r="L32" s="1">
        <f>'vstupní parametry'!R32</f>
        <v>-3</v>
      </c>
      <c r="N32" s="2" t="str">
        <f>'vstupní parametry'!T32</f>
        <v>Lomnice</v>
      </c>
      <c r="O32" s="2">
        <f>'vstupní parametry'!U32</f>
        <v>2.0833333333333333E-3</v>
      </c>
      <c r="P32" s="2">
        <f>'vstupní parametry'!V32</f>
        <v>0</v>
      </c>
      <c r="Q32" s="2">
        <f>'vstupní parametry'!W32</f>
        <v>1</v>
      </c>
      <c r="R32" s="2">
        <f>'vstupní parametry'!X32</f>
        <v>1</v>
      </c>
      <c r="S32" s="2">
        <f>'vstupní parametry'!Y32</f>
        <v>0</v>
      </c>
      <c r="T32" s="2">
        <f>'vstupní parametry'!Z32</f>
        <v>0</v>
      </c>
      <c r="U32" s="2">
        <f>'vstupní parametry'!AA32</f>
        <v>2.0833333333333333E-3</v>
      </c>
      <c r="V32" s="2">
        <f>'vstupní parametry'!AB32</f>
        <v>0</v>
      </c>
      <c r="W32" s="2">
        <f>'vstupní parametry'!AC32</f>
        <v>3</v>
      </c>
      <c r="X32" s="2">
        <f>'vstupní parametry'!AD32</f>
        <v>3</v>
      </c>
      <c r="Z32" s="32" t="s">
        <v>93</v>
      </c>
      <c r="AA32" s="32" t="s">
        <v>52</v>
      </c>
      <c r="AB32" s="32">
        <v>2</v>
      </c>
      <c r="AC32" s="32">
        <v>0</v>
      </c>
      <c r="AD32" s="1">
        <v>1</v>
      </c>
      <c r="AE32" s="1">
        <v>1</v>
      </c>
      <c r="AF32" s="1">
        <v>0</v>
      </c>
      <c r="AG32" s="1">
        <v>0</v>
      </c>
      <c r="AH32" s="1">
        <v>2</v>
      </c>
      <c r="AI32" s="1">
        <v>0</v>
      </c>
      <c r="AJ32" s="1">
        <v>3</v>
      </c>
      <c r="AK32" s="1">
        <v>0</v>
      </c>
      <c r="AM32" s="108" t="s">
        <v>84</v>
      </c>
      <c r="AN32" s="108">
        <v>0</v>
      </c>
      <c r="AO32" s="108">
        <v>2</v>
      </c>
      <c r="AP32" s="108">
        <v>1</v>
      </c>
      <c r="AQ32" s="108">
        <v>0</v>
      </c>
      <c r="AR32" s="108">
        <v>0</v>
      </c>
      <c r="AS32" s="108">
        <v>1</v>
      </c>
      <c r="AT32" s="108">
        <v>0</v>
      </c>
      <c r="AU32" s="108">
        <v>2</v>
      </c>
      <c r="AV32" s="108">
        <v>0</v>
      </c>
      <c r="AW32" s="108">
        <v>0</v>
      </c>
      <c r="AY32" s="116">
        <f>'vstupní parametry'!G123</f>
        <v>0</v>
      </c>
      <c r="AZ32" s="116">
        <f>'vstupní parametry'!H123</f>
        <v>0</v>
      </c>
      <c r="BA32" s="116">
        <f>'vstupní parametry'!I123</f>
        <v>0</v>
      </c>
      <c r="BB32" s="116">
        <f>'vstupní parametry'!J123</f>
        <v>0</v>
      </c>
      <c r="BC32" s="116" t="str">
        <f>'vstupní parametry'!K123</f>
        <v/>
      </c>
      <c r="BD32" s="116">
        <f>'vstupní parametry'!L123</f>
        <v>0</v>
      </c>
      <c r="BE32" s="116">
        <f>'vstupní parametry'!M123</f>
        <v>1</v>
      </c>
      <c r="BF32" s="116">
        <f>'vstupní parametry'!N123</f>
        <v>0</v>
      </c>
      <c r="BG32" s="116">
        <f>'vstupní parametry'!O123</f>
        <v>0</v>
      </c>
      <c r="BH32" s="116">
        <f>'vstupní parametry'!P123</f>
        <v>0</v>
      </c>
      <c r="BI32" s="116">
        <f>'vstupní parametry'!Q123</f>
        <v>1</v>
      </c>
      <c r="BJ32" s="116">
        <f>'vstupní parametry'!R123</f>
        <v>-2</v>
      </c>
      <c r="BL32" s="119">
        <f>'vstupní parametry'!T123</f>
        <v>0</v>
      </c>
      <c r="BM32" s="119">
        <f>'vstupní parametry'!U123</f>
        <v>0</v>
      </c>
      <c r="BN32" s="119">
        <f>'vstupní parametry'!V123</f>
        <v>0</v>
      </c>
      <c r="BO32" s="119" t="str">
        <f>'vstupní parametry'!W123</f>
        <v/>
      </c>
      <c r="BP32" s="119">
        <f>'vstupní parametry'!X123</f>
        <v>0</v>
      </c>
      <c r="BQ32" s="119">
        <f>'vstupní parametry'!Y123</f>
        <v>1</v>
      </c>
      <c r="BR32" s="119">
        <f>'vstupní parametry'!Z123</f>
        <v>0</v>
      </c>
      <c r="BS32" s="119">
        <f>'vstupní parametry'!AA123</f>
        <v>0</v>
      </c>
      <c r="BT32" s="119">
        <f>'vstupní parametry'!AB123</f>
        <v>0</v>
      </c>
      <c r="BU32" s="119">
        <f>'vstupní parametry'!AC123</f>
        <v>1</v>
      </c>
      <c r="BV32" s="119">
        <f>'vstupní parametry'!AD123</f>
        <v>1</v>
      </c>
    </row>
    <row r="33" spans="1:74">
      <c r="A33" s="1">
        <f>'vstupní parametry'!G33</f>
        <v>0</v>
      </c>
      <c r="B33" s="1" t="str">
        <f>'vstupní parametry'!H33</f>
        <v>» Obdržené karty</v>
      </c>
      <c r="C33" s="1">
        <f>'vstupní parametry'!I33</f>
        <v>0</v>
      </c>
      <c r="D33" s="1">
        <f>'vstupní parametry'!J33</f>
        <v>0</v>
      </c>
      <c r="E33" s="1">
        <f>'vstupní parametry'!K33</f>
        <v>1</v>
      </c>
      <c r="F33" s="1">
        <f>'vstupní parametry'!L33</f>
        <v>0</v>
      </c>
      <c r="G33" s="1">
        <f>'vstupní parametry'!M33</f>
        <v>1</v>
      </c>
      <c r="H33" s="1">
        <f>'vstupní parametry'!N33</f>
        <v>0</v>
      </c>
      <c r="I33" s="1">
        <f>'vstupní parametry'!O33</f>
        <v>0</v>
      </c>
      <c r="J33" s="1">
        <f>'vstupní parametry'!P33</f>
        <v>0</v>
      </c>
      <c r="K33" s="1">
        <f>'vstupní parametry'!Q33</f>
        <v>1</v>
      </c>
      <c r="L33" s="1">
        <f>'vstupní parametry'!R33</f>
        <v>-2</v>
      </c>
      <c r="N33" s="2">
        <f>'vstupní parametry'!T33</f>
        <v>0</v>
      </c>
      <c r="O33" s="2">
        <f>'vstupní parametry'!U33</f>
        <v>0</v>
      </c>
      <c r="P33" s="2">
        <f>'vstupní parametry'!V33</f>
        <v>0</v>
      </c>
      <c r="Q33" s="2">
        <f>'vstupní parametry'!W33</f>
        <v>1</v>
      </c>
      <c r="R33" s="2">
        <f>'vstupní parametry'!X33</f>
        <v>0</v>
      </c>
      <c r="S33" s="2">
        <f>'vstupní parametry'!Y33</f>
        <v>1</v>
      </c>
      <c r="T33" s="2">
        <f>'vstupní parametry'!Z33</f>
        <v>0</v>
      </c>
      <c r="U33" s="2">
        <f>'vstupní parametry'!AA33</f>
        <v>0</v>
      </c>
      <c r="V33" s="2">
        <f>'vstupní parametry'!AB33</f>
        <v>0</v>
      </c>
      <c r="W33" s="2">
        <f>'vstupní parametry'!AC33</f>
        <v>1</v>
      </c>
      <c r="X33" s="2">
        <f>'vstupní parametry'!AD33</f>
        <v>1</v>
      </c>
      <c r="Z33" s="32" t="s">
        <v>94</v>
      </c>
      <c r="AA33" s="32" t="s">
        <v>8</v>
      </c>
      <c r="AB33" s="32">
        <v>2</v>
      </c>
      <c r="AC33" s="32">
        <v>0</v>
      </c>
      <c r="AD33" s="1">
        <v>1</v>
      </c>
      <c r="AE33" s="1">
        <v>1</v>
      </c>
      <c r="AF33" s="1">
        <v>0</v>
      </c>
      <c r="AG33" s="1">
        <v>0</v>
      </c>
      <c r="AH33" s="1">
        <v>2</v>
      </c>
      <c r="AI33" s="1">
        <v>0</v>
      </c>
      <c r="AJ33" s="1">
        <v>3</v>
      </c>
      <c r="AK33" s="1">
        <v>0</v>
      </c>
      <c r="AM33" s="108" t="s">
        <v>83</v>
      </c>
      <c r="AN33" s="108">
        <v>0</v>
      </c>
      <c r="AO33" s="108">
        <v>2</v>
      </c>
      <c r="AP33" s="108">
        <v>1</v>
      </c>
      <c r="AQ33" s="108">
        <v>0</v>
      </c>
      <c r="AR33" s="108">
        <v>0</v>
      </c>
      <c r="AS33" s="108">
        <v>1</v>
      </c>
      <c r="AT33" s="108">
        <v>0</v>
      </c>
      <c r="AU33" s="108">
        <v>2</v>
      </c>
      <c r="AV33" s="108">
        <v>0</v>
      </c>
      <c r="AW33" s="108">
        <v>0</v>
      </c>
      <c r="AY33" s="116">
        <f>'vstupní parametry'!G124</f>
        <v>0</v>
      </c>
      <c r="AZ33" s="116" t="str">
        <f>'vstupní parametry'!H124</f>
        <v>Komise rozhodčích</v>
      </c>
      <c r="BA33" s="116">
        <f>'vstupní parametry'!I124</f>
        <v>0</v>
      </c>
      <c r="BB33" s="116">
        <f>'vstupní parametry'!J124</f>
        <v>0</v>
      </c>
      <c r="BC33" s="116" t="str">
        <f>'vstupní parametry'!K124</f>
        <v/>
      </c>
      <c r="BD33" s="116">
        <f>'vstupní parametry'!L124</f>
        <v>0</v>
      </c>
      <c r="BE33" s="116">
        <f>'vstupní parametry'!M124</f>
        <v>1</v>
      </c>
      <c r="BF33" s="116">
        <f>'vstupní parametry'!N124</f>
        <v>0</v>
      </c>
      <c r="BG33" s="116">
        <f>'vstupní parametry'!O124</f>
        <v>0</v>
      </c>
      <c r="BH33" s="116">
        <f>'vstupní parametry'!P124</f>
        <v>0</v>
      </c>
      <c r="BI33" s="116">
        <f>'vstupní parametry'!Q124</f>
        <v>1</v>
      </c>
      <c r="BJ33" s="116">
        <f>'vstupní parametry'!R124</f>
        <v>-2</v>
      </c>
      <c r="BL33" s="119">
        <f>'vstupní parametry'!T124</f>
        <v>0</v>
      </c>
      <c r="BM33" s="119">
        <f>'vstupní parametry'!U124</f>
        <v>0</v>
      </c>
      <c r="BN33" s="119">
        <f>'vstupní parametry'!V124</f>
        <v>0</v>
      </c>
      <c r="BO33" s="119" t="str">
        <f>'vstupní parametry'!W124</f>
        <v/>
      </c>
      <c r="BP33" s="119">
        <f>'vstupní parametry'!X124</f>
        <v>0</v>
      </c>
      <c r="BQ33" s="119">
        <f>'vstupní parametry'!Y124</f>
        <v>1</v>
      </c>
      <c r="BR33" s="119">
        <f>'vstupní parametry'!Z124</f>
        <v>0</v>
      </c>
      <c r="BS33" s="119">
        <f>'vstupní parametry'!AA124</f>
        <v>0</v>
      </c>
      <c r="BT33" s="119">
        <f>'vstupní parametry'!AB124</f>
        <v>0</v>
      </c>
      <c r="BU33" s="119">
        <f>'vstupní parametry'!AC124</f>
        <v>1</v>
      </c>
      <c r="BV33" s="119">
        <f>'vstupní parametry'!AD124</f>
        <v>1</v>
      </c>
    </row>
    <row r="34" spans="1:74">
      <c r="A34" s="1">
        <f>'vstupní parametry'!G34</f>
        <v>0</v>
      </c>
      <c r="B34" s="1" t="str">
        <f>'vstupní parametry'!H34</f>
        <v>» Tabulky celkem, ...</v>
      </c>
      <c r="C34" s="1">
        <f>'vstupní parametry'!I34</f>
        <v>0</v>
      </c>
      <c r="D34" s="1">
        <f>'vstupní parametry'!J34</f>
        <v>0</v>
      </c>
      <c r="E34" s="1">
        <f>'vstupní parametry'!K34</f>
        <v>1</v>
      </c>
      <c r="F34" s="1">
        <f>'vstupní parametry'!L34</f>
        <v>0</v>
      </c>
      <c r="G34" s="1">
        <f>'vstupní parametry'!M34</f>
        <v>1</v>
      </c>
      <c r="H34" s="1">
        <f>'vstupní parametry'!N34</f>
        <v>0</v>
      </c>
      <c r="I34" s="1">
        <f>'vstupní parametry'!O34</f>
        <v>0</v>
      </c>
      <c r="J34" s="1">
        <f>'vstupní parametry'!P34</f>
        <v>0</v>
      </c>
      <c r="K34" s="1">
        <f>'vstupní parametry'!Q34</f>
        <v>1</v>
      </c>
      <c r="L34" s="1">
        <f>'vstupní parametry'!R34</f>
        <v>-2</v>
      </c>
      <c r="N34" s="2">
        <f>'vstupní parametry'!T34</f>
        <v>0</v>
      </c>
      <c r="O34" s="2">
        <f>'vstupní parametry'!U34</f>
        <v>0</v>
      </c>
      <c r="P34" s="2">
        <f>'vstupní parametry'!V34</f>
        <v>0</v>
      </c>
      <c r="Q34" s="2">
        <f>'vstupní parametry'!W34</f>
        <v>1</v>
      </c>
      <c r="R34" s="2">
        <f>'vstupní parametry'!X34</f>
        <v>0</v>
      </c>
      <c r="S34" s="2">
        <f>'vstupní parametry'!Y34</f>
        <v>1</v>
      </c>
      <c r="T34" s="2">
        <f>'vstupní parametry'!Z34</f>
        <v>0</v>
      </c>
      <c r="U34" s="2">
        <f>'vstupní parametry'!AA34</f>
        <v>0</v>
      </c>
      <c r="V34" s="2">
        <f>'vstupní parametry'!AB34</f>
        <v>0</v>
      </c>
      <c r="W34" s="2">
        <f>'vstupní parametry'!AC34</f>
        <v>1</v>
      </c>
      <c r="X34" s="2">
        <f>'vstupní parametry'!AD34</f>
        <v>1</v>
      </c>
      <c r="Z34" s="32" t="s">
        <v>95</v>
      </c>
      <c r="AA34" s="32" t="s">
        <v>82</v>
      </c>
      <c r="AB34" s="32">
        <v>1</v>
      </c>
      <c r="AC34" s="32">
        <v>2</v>
      </c>
      <c r="AD34" s="1">
        <v>1</v>
      </c>
      <c r="AE34" s="1">
        <v>0</v>
      </c>
      <c r="AF34" s="1">
        <v>0</v>
      </c>
      <c r="AG34" s="1">
        <v>1</v>
      </c>
      <c r="AH34" s="1">
        <v>1</v>
      </c>
      <c r="AI34" s="1">
        <v>2</v>
      </c>
      <c r="AJ34" s="1">
        <v>0</v>
      </c>
      <c r="AK34" s="1">
        <v>-3</v>
      </c>
      <c r="AM34" s="108" t="s">
        <v>7</v>
      </c>
      <c r="AN34" s="108">
        <v>2</v>
      </c>
      <c r="AO34" s="108">
        <v>1</v>
      </c>
      <c r="AP34" s="108">
        <v>1</v>
      </c>
      <c r="AQ34" s="108">
        <v>1</v>
      </c>
      <c r="AR34" s="108">
        <v>0</v>
      </c>
      <c r="AS34" s="108">
        <v>0</v>
      </c>
      <c r="AT34" s="108">
        <v>2</v>
      </c>
      <c r="AU34" s="108">
        <v>1</v>
      </c>
      <c r="AV34" s="108">
        <v>3</v>
      </c>
      <c r="AW34" s="108">
        <v>3</v>
      </c>
      <c r="AY34" s="116">
        <f>'vstupní parametry'!G125</f>
        <v>0</v>
      </c>
      <c r="AZ34" s="116">
        <f>'vstupní parametry'!H125</f>
        <v>0</v>
      </c>
      <c r="BA34" s="116">
        <f>'vstupní parametry'!I125</f>
        <v>0</v>
      </c>
      <c r="BB34" s="116">
        <f>'vstupní parametry'!J125</f>
        <v>0.12708333333333333</v>
      </c>
      <c r="BC34" s="116" t="str">
        <f>'vstupní parametry'!K125</f>
        <v/>
      </c>
      <c r="BD34" s="116">
        <f>'vstupní parametry'!L125</f>
        <v>0</v>
      </c>
      <c r="BE34" s="116">
        <f>'vstupní parametry'!M125</f>
        <v>0</v>
      </c>
      <c r="BF34" s="116">
        <f>'vstupní parametry'!N125</f>
        <v>1</v>
      </c>
      <c r="BG34" s="116">
        <f>'vstupní parametry'!O125</f>
        <v>0</v>
      </c>
      <c r="BH34" s="116">
        <f>'vstupní parametry'!P125</f>
        <v>0.12708333333333333</v>
      </c>
      <c r="BI34" s="116">
        <f>'vstupní parametry'!Q125</f>
        <v>0</v>
      </c>
      <c r="BJ34" s="116">
        <f>'vstupní parametry'!R125</f>
        <v>-3</v>
      </c>
      <c r="BL34" s="119" t="str">
        <f>'vstupní parametry'!T125</f>
        <v>K.Řečice</v>
      </c>
      <c r="BM34" s="119">
        <f>'vstupní parametry'!U125</f>
        <v>0.12708333333333333</v>
      </c>
      <c r="BN34" s="119">
        <f>'vstupní parametry'!V125</f>
        <v>0</v>
      </c>
      <c r="BO34" s="119" t="str">
        <f>'vstupní parametry'!W125</f>
        <v/>
      </c>
      <c r="BP34" s="119">
        <f>'vstupní parametry'!X125</f>
        <v>1</v>
      </c>
      <c r="BQ34" s="119">
        <f>'vstupní parametry'!Y125</f>
        <v>0</v>
      </c>
      <c r="BR34" s="119">
        <f>'vstupní parametry'!Z125</f>
        <v>0</v>
      </c>
      <c r="BS34" s="119">
        <f>'vstupní parametry'!AA125</f>
        <v>0.12708333333333333</v>
      </c>
      <c r="BT34" s="119">
        <f>'vstupní parametry'!AB125</f>
        <v>0</v>
      </c>
      <c r="BU34" s="119">
        <f>'vstupní parametry'!AC125</f>
        <v>3</v>
      </c>
      <c r="BV34" s="119">
        <f>'vstupní parametry'!AD125</f>
        <v>3</v>
      </c>
    </row>
    <row r="35" spans="1:74">
      <c r="A35" s="1">
        <f>'vstupní parametry'!G35</f>
        <v>0</v>
      </c>
      <c r="B35" s="1" t="str">
        <f>'vstupní parametry'!H35</f>
        <v>» Všechny výsledky</v>
      </c>
      <c r="C35" s="1">
        <f>'vstupní parametry'!I35</f>
        <v>0</v>
      </c>
      <c r="D35" s="1">
        <f>'vstupní parametry'!J35</f>
        <v>4.3055555555555562E-2</v>
      </c>
      <c r="E35" s="1">
        <f>'vstupní parametry'!K35</f>
        <v>1</v>
      </c>
      <c r="F35" s="1">
        <f>'vstupní parametry'!L35</f>
        <v>0</v>
      </c>
      <c r="G35" s="1">
        <f>'vstupní parametry'!M35</f>
        <v>0</v>
      </c>
      <c r="H35" s="1">
        <f>'vstupní parametry'!N35</f>
        <v>1</v>
      </c>
      <c r="I35" s="1">
        <f>'vstupní parametry'!O35</f>
        <v>0</v>
      </c>
      <c r="J35" s="1">
        <f>'vstupní parametry'!P35</f>
        <v>4.3055555555555562E-2</v>
      </c>
      <c r="K35" s="1">
        <f>'vstupní parametry'!Q35</f>
        <v>0</v>
      </c>
      <c r="L35" s="1">
        <f>'vstupní parametry'!R35</f>
        <v>-3</v>
      </c>
      <c r="N35" s="2" t="str">
        <f>'vstupní parametry'!T35</f>
        <v>K.Řečice</v>
      </c>
      <c r="O35" s="2">
        <f>'vstupní parametry'!U35</f>
        <v>4.3055555555555562E-2</v>
      </c>
      <c r="P35" s="2">
        <f>'vstupní parametry'!V35</f>
        <v>0</v>
      </c>
      <c r="Q35" s="2">
        <f>'vstupní parametry'!W35</f>
        <v>1</v>
      </c>
      <c r="R35" s="2">
        <f>'vstupní parametry'!X35</f>
        <v>1</v>
      </c>
      <c r="S35" s="2">
        <f>'vstupní parametry'!Y35</f>
        <v>0</v>
      </c>
      <c r="T35" s="2">
        <f>'vstupní parametry'!Z35</f>
        <v>0</v>
      </c>
      <c r="U35" s="2">
        <f>'vstupní parametry'!AA35</f>
        <v>4.3055555555555562E-2</v>
      </c>
      <c r="V35" s="2">
        <f>'vstupní parametry'!AB35</f>
        <v>0</v>
      </c>
      <c r="W35" s="2">
        <f>'vstupní parametry'!AC35</f>
        <v>3</v>
      </c>
      <c r="X35" s="2">
        <f>'vstupní parametry'!AD35</f>
        <v>3</v>
      </c>
      <c r="Z35" s="32" t="s">
        <v>96</v>
      </c>
      <c r="AA35" s="32" t="s">
        <v>85</v>
      </c>
      <c r="AB35" s="32">
        <v>2</v>
      </c>
      <c r="AC35" s="32">
        <v>1</v>
      </c>
      <c r="AD35" s="1">
        <v>1</v>
      </c>
      <c r="AE35" s="1">
        <v>1</v>
      </c>
      <c r="AF35" s="1">
        <v>0</v>
      </c>
      <c r="AG35" s="1">
        <v>0</v>
      </c>
      <c r="AH35" s="1">
        <v>2</v>
      </c>
      <c r="AI35" s="1">
        <v>1</v>
      </c>
      <c r="AJ35" s="1">
        <v>3</v>
      </c>
      <c r="AK35" s="1">
        <v>0</v>
      </c>
      <c r="AM35" s="108" t="s">
        <v>7</v>
      </c>
      <c r="AN35" s="108">
        <v>1</v>
      </c>
      <c r="AO35" s="108">
        <v>2</v>
      </c>
      <c r="AP35" s="108">
        <v>1</v>
      </c>
      <c r="AQ35" s="108">
        <v>0</v>
      </c>
      <c r="AR35" s="108">
        <v>0</v>
      </c>
      <c r="AS35" s="108">
        <v>1</v>
      </c>
      <c r="AT35" s="108">
        <v>1</v>
      </c>
      <c r="AU35" s="108">
        <v>2</v>
      </c>
      <c r="AV35" s="108">
        <v>0</v>
      </c>
      <c r="AW35" s="108">
        <v>0</v>
      </c>
      <c r="AY35" s="116">
        <f>'vstupní parametry'!G126</f>
        <v>0</v>
      </c>
      <c r="AZ35" s="116">
        <f>'vstupní parametry'!H126</f>
        <v>0</v>
      </c>
      <c r="BA35" s="116">
        <f>'vstupní parametry'!I126</f>
        <v>0</v>
      </c>
      <c r="BB35" s="116">
        <f>'vstupní parametry'!J126</f>
        <v>0</v>
      </c>
      <c r="BC35" s="116" t="str">
        <f>'vstupní parametry'!K126</f>
        <v/>
      </c>
      <c r="BD35" s="116">
        <f>'vstupní parametry'!L126</f>
        <v>0</v>
      </c>
      <c r="BE35" s="116">
        <f>'vstupní parametry'!M126</f>
        <v>1</v>
      </c>
      <c r="BF35" s="116">
        <f>'vstupní parametry'!N126</f>
        <v>0</v>
      </c>
      <c r="BG35" s="116">
        <f>'vstupní parametry'!O126</f>
        <v>0</v>
      </c>
      <c r="BH35" s="116">
        <f>'vstupní parametry'!P126</f>
        <v>0</v>
      </c>
      <c r="BI35" s="116">
        <f>'vstupní parametry'!Q126</f>
        <v>1</v>
      </c>
      <c r="BJ35" s="116">
        <f>'vstupní parametry'!R126</f>
        <v>-2</v>
      </c>
      <c r="BL35" s="119">
        <f>'vstupní parametry'!T126</f>
        <v>0</v>
      </c>
      <c r="BM35" s="119">
        <f>'vstupní parametry'!U126</f>
        <v>0</v>
      </c>
      <c r="BN35" s="119">
        <f>'vstupní parametry'!V126</f>
        <v>0</v>
      </c>
      <c r="BO35" s="119" t="str">
        <f>'vstupní parametry'!W126</f>
        <v/>
      </c>
      <c r="BP35" s="119">
        <f>'vstupní parametry'!X126</f>
        <v>0</v>
      </c>
      <c r="BQ35" s="119">
        <f>'vstupní parametry'!Y126</f>
        <v>1</v>
      </c>
      <c r="BR35" s="119">
        <f>'vstupní parametry'!Z126</f>
        <v>0</v>
      </c>
      <c r="BS35" s="119">
        <f>'vstupní parametry'!AA126</f>
        <v>0</v>
      </c>
      <c r="BT35" s="119">
        <f>'vstupní parametry'!AB126</f>
        <v>0</v>
      </c>
      <c r="BU35" s="119">
        <f>'vstupní parametry'!AC126</f>
        <v>1</v>
      </c>
      <c r="BV35" s="119">
        <f>'vstupní parametry'!AD126</f>
        <v>1</v>
      </c>
    </row>
    <row r="36" spans="1:74">
      <c r="A36" s="1">
        <f>'vstupní parametry'!G36</f>
        <v>0</v>
      </c>
      <c r="B36" s="1">
        <f>'vstupní parametry'!H36</f>
        <v>0</v>
      </c>
      <c r="C36" s="1">
        <f>'vstupní parametry'!I36</f>
        <v>0</v>
      </c>
      <c r="D36" s="1">
        <f>'vstupní parametry'!J36</f>
        <v>0</v>
      </c>
      <c r="E36" s="1">
        <f>'vstupní parametry'!K36</f>
        <v>1</v>
      </c>
      <c r="F36" s="1">
        <f>'vstupní parametry'!L36</f>
        <v>0</v>
      </c>
      <c r="G36" s="1">
        <f>'vstupní parametry'!M36</f>
        <v>1</v>
      </c>
      <c r="H36" s="1">
        <f>'vstupní parametry'!N36</f>
        <v>0</v>
      </c>
      <c r="I36" s="1">
        <f>'vstupní parametry'!O36</f>
        <v>0</v>
      </c>
      <c r="J36" s="1">
        <f>'vstupní parametry'!P36</f>
        <v>0</v>
      </c>
      <c r="K36" s="1">
        <f>'vstupní parametry'!Q36</f>
        <v>1</v>
      </c>
      <c r="L36" s="1">
        <f>'vstupní parametry'!R36</f>
        <v>-2</v>
      </c>
      <c r="N36" s="2">
        <f>'vstupní parametry'!T36</f>
        <v>0</v>
      </c>
      <c r="O36" s="2">
        <f>'vstupní parametry'!U36</f>
        <v>0</v>
      </c>
      <c r="P36" s="2">
        <f>'vstupní parametry'!V36</f>
        <v>0</v>
      </c>
      <c r="Q36" s="2">
        <f>'vstupní parametry'!W36</f>
        <v>1</v>
      </c>
      <c r="R36" s="2">
        <f>'vstupní parametry'!X36</f>
        <v>0</v>
      </c>
      <c r="S36" s="2">
        <f>'vstupní parametry'!Y36</f>
        <v>1</v>
      </c>
      <c r="T36" s="2">
        <f>'vstupní parametry'!Z36</f>
        <v>0</v>
      </c>
      <c r="U36" s="2">
        <f>'vstupní parametry'!AA36</f>
        <v>0</v>
      </c>
      <c r="V36" s="2">
        <f>'vstupní parametry'!AB36</f>
        <v>0</v>
      </c>
      <c r="W36" s="2">
        <f>'vstupní parametry'!AC36</f>
        <v>1</v>
      </c>
      <c r="X36" s="2">
        <f>'vstupní parametry'!AD36</f>
        <v>1</v>
      </c>
      <c r="Z36" s="32" t="s">
        <v>97</v>
      </c>
      <c r="AA36" s="32" t="s">
        <v>83</v>
      </c>
      <c r="AB36" s="32">
        <v>4</v>
      </c>
      <c r="AC36" s="32">
        <v>2</v>
      </c>
      <c r="AD36" s="1">
        <v>1</v>
      </c>
      <c r="AE36" s="1">
        <v>1</v>
      </c>
      <c r="AF36" s="1">
        <v>0</v>
      </c>
      <c r="AG36" s="1">
        <v>0</v>
      </c>
      <c r="AH36" s="1">
        <v>4</v>
      </c>
      <c r="AI36" s="1">
        <v>2</v>
      </c>
      <c r="AJ36" s="1">
        <v>3</v>
      </c>
      <c r="AK36" s="1">
        <v>0</v>
      </c>
      <c r="AM36" s="108" t="s">
        <v>82</v>
      </c>
      <c r="AN36" s="108">
        <v>2</v>
      </c>
      <c r="AO36" s="108">
        <v>4</v>
      </c>
      <c r="AP36" s="108">
        <v>1</v>
      </c>
      <c r="AQ36" s="108">
        <v>0</v>
      </c>
      <c r="AR36" s="108">
        <v>0</v>
      </c>
      <c r="AS36" s="108">
        <v>1</v>
      </c>
      <c r="AT36" s="108">
        <v>2</v>
      </c>
      <c r="AU36" s="108">
        <v>4</v>
      </c>
      <c r="AV36" s="108">
        <v>0</v>
      </c>
      <c r="AW36" s="108">
        <v>0</v>
      </c>
      <c r="AY36" s="116">
        <f>'vstupní parametry'!G127</f>
        <v>0</v>
      </c>
      <c r="AZ36" s="116">
        <f>'vstupní parametry'!H127</f>
        <v>42214</v>
      </c>
      <c r="BA36" s="116" t="str">
        <f>'vstupní parametry'!I127</f>
        <v>Zápisy KRaD - jaro 2015</v>
      </c>
      <c r="BB36" s="116">
        <f>'vstupní parametry'!J127</f>
        <v>0</v>
      </c>
      <c r="BC36" s="116" t="str">
        <f>'vstupní parametry'!K127</f>
        <v/>
      </c>
      <c r="BD36" s="116">
        <f>'vstupní parametry'!L127</f>
        <v>1</v>
      </c>
      <c r="BE36" s="116">
        <f>'vstupní parametry'!M127</f>
        <v>0</v>
      </c>
      <c r="BF36" s="116">
        <f>'vstupní parametry'!N127</f>
        <v>0</v>
      </c>
      <c r="BG36" s="116" t="str">
        <f>'vstupní parametry'!O127</f>
        <v>Zápisy KRaD - jaro 2015</v>
      </c>
      <c r="BH36" s="116">
        <f>'vstupní parametry'!P127</f>
        <v>0</v>
      </c>
      <c r="BI36" s="116">
        <f>'vstupní parametry'!Q127</f>
        <v>3</v>
      </c>
      <c r="BJ36" s="116">
        <f>'vstupní parametry'!R127</f>
        <v>0</v>
      </c>
      <c r="BL36" s="119">
        <f>'vstupní parametry'!T127</f>
        <v>0</v>
      </c>
      <c r="BM36" s="119">
        <f>'vstupní parametry'!U127</f>
        <v>0</v>
      </c>
      <c r="BN36" s="119" t="str">
        <f>'vstupní parametry'!V127</f>
        <v>Zápisy KRaD - jaro 2015</v>
      </c>
      <c r="BO36" s="119" t="str">
        <f>'vstupní parametry'!W127</f>
        <v/>
      </c>
      <c r="BP36" s="119">
        <f>'vstupní parametry'!X127</f>
        <v>0</v>
      </c>
      <c r="BQ36" s="119">
        <f>'vstupní parametry'!Y127</f>
        <v>0</v>
      </c>
      <c r="BR36" s="119">
        <f>'vstupní parametry'!Z127</f>
        <v>1</v>
      </c>
      <c r="BS36" s="119">
        <f>'vstupní parametry'!AA127</f>
        <v>0</v>
      </c>
      <c r="BT36" s="119" t="str">
        <f>'vstupní parametry'!AB127</f>
        <v>Zápisy KRaD - jaro 2015</v>
      </c>
      <c r="BU36" s="119">
        <f>'vstupní parametry'!AC127</f>
        <v>0</v>
      </c>
      <c r="BV36" s="119">
        <f>'vstupní parametry'!AD127</f>
        <v>0</v>
      </c>
    </row>
    <row r="37" spans="1:74">
      <c r="A37" s="1">
        <f>'vstupní parametry'!G37</f>
        <v>0</v>
      </c>
      <c r="B37" s="1">
        <f>'vstupní parametry'!H37</f>
        <v>0</v>
      </c>
      <c r="C37" s="1">
        <f>'vstupní parametry'!I37</f>
        <v>0</v>
      </c>
      <c r="D37" s="1">
        <f>'vstupní parametry'!J37</f>
        <v>0</v>
      </c>
      <c r="E37" s="1">
        <f>'vstupní parametry'!K37</f>
        <v>1</v>
      </c>
      <c r="F37" s="1">
        <f>'vstupní parametry'!L37</f>
        <v>0</v>
      </c>
      <c r="G37" s="1">
        <f>'vstupní parametry'!M37</f>
        <v>1</v>
      </c>
      <c r="H37" s="1">
        <f>'vstupní parametry'!N37</f>
        <v>0</v>
      </c>
      <c r="I37" s="1">
        <f>'vstupní parametry'!O37</f>
        <v>0</v>
      </c>
      <c r="J37" s="1">
        <f>'vstupní parametry'!P37</f>
        <v>0</v>
      </c>
      <c r="K37" s="1">
        <f>'vstupní parametry'!Q37</f>
        <v>1</v>
      </c>
      <c r="L37" s="1">
        <f>'vstupní parametry'!R37</f>
        <v>-2</v>
      </c>
      <c r="N37" s="2">
        <f>'vstupní parametry'!T37</f>
        <v>0</v>
      </c>
      <c r="O37" s="2">
        <f>'vstupní parametry'!U37</f>
        <v>0</v>
      </c>
      <c r="P37" s="2">
        <f>'vstupní parametry'!V37</f>
        <v>0</v>
      </c>
      <c r="Q37" s="2">
        <f>'vstupní parametry'!W37</f>
        <v>1</v>
      </c>
      <c r="R37" s="2">
        <f>'vstupní parametry'!X37</f>
        <v>0</v>
      </c>
      <c r="S37" s="2">
        <f>'vstupní parametry'!Y37</f>
        <v>1</v>
      </c>
      <c r="T37" s="2">
        <f>'vstupní parametry'!Z37</f>
        <v>0</v>
      </c>
      <c r="U37" s="2">
        <f>'vstupní parametry'!AA37</f>
        <v>0</v>
      </c>
      <c r="V37" s="2">
        <f>'vstupní parametry'!AB37</f>
        <v>0</v>
      </c>
      <c r="W37" s="2">
        <f>'vstupní parametry'!AC37</f>
        <v>1</v>
      </c>
      <c r="X37" s="2">
        <f>'vstupní parametry'!AD37</f>
        <v>1</v>
      </c>
      <c r="Z37" s="32" t="s">
        <v>98</v>
      </c>
      <c r="AA37" s="32" t="s">
        <v>84</v>
      </c>
      <c r="AB37" s="32">
        <v>1</v>
      </c>
      <c r="AC37" s="32">
        <v>2</v>
      </c>
      <c r="AD37" s="1">
        <v>1</v>
      </c>
      <c r="AE37" s="1">
        <v>0</v>
      </c>
      <c r="AF37" s="1">
        <v>0</v>
      </c>
      <c r="AG37" s="1">
        <v>1</v>
      </c>
      <c r="AH37" s="1">
        <v>1</v>
      </c>
      <c r="AI37" s="1">
        <v>2</v>
      </c>
      <c r="AJ37" s="1">
        <v>0</v>
      </c>
      <c r="AK37" s="1">
        <v>-3</v>
      </c>
      <c r="AM37" s="108" t="s">
        <v>8</v>
      </c>
      <c r="AN37" s="108">
        <v>2</v>
      </c>
      <c r="AO37" s="108">
        <v>1</v>
      </c>
      <c r="AP37" s="108">
        <v>1</v>
      </c>
      <c r="AQ37" s="108">
        <v>1</v>
      </c>
      <c r="AR37" s="108">
        <v>0</v>
      </c>
      <c r="AS37" s="108">
        <v>0</v>
      </c>
      <c r="AT37" s="108">
        <v>2</v>
      </c>
      <c r="AU37" s="108">
        <v>1</v>
      </c>
      <c r="AV37" s="108">
        <v>3</v>
      </c>
      <c r="AW37" s="108">
        <v>3</v>
      </c>
      <c r="AY37" s="116">
        <f>'vstupní parametry'!G128</f>
        <v>0</v>
      </c>
      <c r="AZ37" s="116">
        <f>'vstupní parametry'!H128</f>
        <v>0</v>
      </c>
      <c r="BA37" s="116">
        <f>'vstupní parametry'!I128</f>
        <v>0</v>
      </c>
      <c r="BB37" s="116">
        <f>'vstupní parametry'!J128</f>
        <v>0</v>
      </c>
      <c r="BC37" s="116" t="str">
        <f>'vstupní parametry'!K128</f>
        <v/>
      </c>
      <c r="BD37" s="116">
        <f>'vstupní parametry'!L128</f>
        <v>0</v>
      </c>
      <c r="BE37" s="116">
        <f>'vstupní parametry'!M128</f>
        <v>1</v>
      </c>
      <c r="BF37" s="116">
        <f>'vstupní parametry'!N128</f>
        <v>0</v>
      </c>
      <c r="BG37" s="116">
        <f>'vstupní parametry'!O128</f>
        <v>0</v>
      </c>
      <c r="BH37" s="116">
        <f>'vstupní parametry'!P128</f>
        <v>0</v>
      </c>
      <c r="BI37" s="116">
        <f>'vstupní parametry'!Q128</f>
        <v>1</v>
      </c>
      <c r="BJ37" s="116">
        <f>'vstupní parametry'!R128</f>
        <v>-2</v>
      </c>
      <c r="BL37" s="119">
        <f>'vstupní parametry'!T128</f>
        <v>0</v>
      </c>
      <c r="BM37" s="119">
        <f>'vstupní parametry'!U128</f>
        <v>0</v>
      </c>
      <c r="BN37" s="119">
        <f>'vstupní parametry'!V128</f>
        <v>0</v>
      </c>
      <c r="BO37" s="119" t="str">
        <f>'vstupní parametry'!W128</f>
        <v/>
      </c>
      <c r="BP37" s="119">
        <f>'vstupní parametry'!X128</f>
        <v>0</v>
      </c>
      <c r="BQ37" s="119">
        <f>'vstupní parametry'!Y128</f>
        <v>1</v>
      </c>
      <c r="BR37" s="119">
        <f>'vstupní parametry'!Z128</f>
        <v>0</v>
      </c>
      <c r="BS37" s="119">
        <f>'vstupní parametry'!AA128</f>
        <v>0</v>
      </c>
      <c r="BT37" s="119">
        <f>'vstupní parametry'!AB128</f>
        <v>0</v>
      </c>
      <c r="BU37" s="119">
        <f>'vstupní parametry'!AC128</f>
        <v>1</v>
      </c>
      <c r="BV37" s="119">
        <f>'vstupní parametry'!AD128</f>
        <v>1</v>
      </c>
    </row>
    <row r="38" spans="1:74">
      <c r="A38" s="1">
        <f>'vstupní parametry'!G38</f>
        <v>0</v>
      </c>
      <c r="B38" s="1" t="str">
        <f>'vstupní parametry'!H38</f>
        <v>Informace FS</v>
      </c>
      <c r="C38" s="1">
        <f>'vstupní parametry'!I38</f>
        <v>0</v>
      </c>
      <c r="D38" s="1">
        <f>'vstupní parametry'!J38</f>
        <v>8.6111111111111124E-2</v>
      </c>
      <c r="E38" s="1">
        <f>'vstupní parametry'!K38</f>
        <v>1</v>
      </c>
      <c r="F38" s="1">
        <f>'vstupní parametry'!L38</f>
        <v>0</v>
      </c>
      <c r="G38" s="1">
        <f>'vstupní parametry'!M38</f>
        <v>0</v>
      </c>
      <c r="H38" s="1">
        <f>'vstupní parametry'!N38</f>
        <v>1</v>
      </c>
      <c r="I38" s="1">
        <f>'vstupní parametry'!O38</f>
        <v>0</v>
      </c>
      <c r="J38" s="1">
        <f>'vstupní parametry'!P38</f>
        <v>8.6111111111111124E-2</v>
      </c>
      <c r="K38" s="1">
        <f>'vstupní parametry'!Q38</f>
        <v>0</v>
      </c>
      <c r="L38" s="1">
        <f>'vstupní parametry'!R38</f>
        <v>-3</v>
      </c>
      <c r="N38" s="2" t="str">
        <f>'vstupní parametry'!T38</f>
        <v>Chlum</v>
      </c>
      <c r="O38" s="2">
        <f>'vstupní parametry'!U38</f>
        <v>8.6111111111111124E-2</v>
      </c>
      <c r="P38" s="2">
        <f>'vstupní parametry'!V38</f>
        <v>0</v>
      </c>
      <c r="Q38" s="2">
        <f>'vstupní parametry'!W38</f>
        <v>1</v>
      </c>
      <c r="R38" s="2">
        <f>'vstupní parametry'!X38</f>
        <v>1</v>
      </c>
      <c r="S38" s="2">
        <f>'vstupní parametry'!Y38</f>
        <v>0</v>
      </c>
      <c r="T38" s="2">
        <f>'vstupní parametry'!Z38</f>
        <v>0</v>
      </c>
      <c r="U38" s="2">
        <f>'vstupní parametry'!AA38</f>
        <v>8.6111111111111124E-2</v>
      </c>
      <c r="V38" s="2">
        <f>'vstupní parametry'!AB38</f>
        <v>0</v>
      </c>
      <c r="W38" s="2">
        <f>'vstupní parametry'!AC38</f>
        <v>3</v>
      </c>
      <c r="X38" s="2">
        <f>'vstupní parametry'!AD38</f>
        <v>3</v>
      </c>
      <c r="Z38" s="32" t="s">
        <v>99</v>
      </c>
      <c r="AA38" s="32" t="s">
        <v>53</v>
      </c>
      <c r="AB38" s="32">
        <v>4</v>
      </c>
      <c r="AC38" s="32">
        <v>4</v>
      </c>
      <c r="AD38" s="1">
        <v>1</v>
      </c>
      <c r="AE38" s="1">
        <v>0</v>
      </c>
      <c r="AF38" s="1">
        <v>1</v>
      </c>
      <c r="AG38" s="1">
        <v>0</v>
      </c>
      <c r="AH38" s="1">
        <v>4</v>
      </c>
      <c r="AI38" s="1">
        <v>4</v>
      </c>
      <c r="AJ38" s="1">
        <v>1</v>
      </c>
      <c r="AK38" s="1">
        <v>-2</v>
      </c>
      <c r="AM38" s="108" t="s">
        <v>52</v>
      </c>
      <c r="AN38" s="108">
        <v>4</v>
      </c>
      <c r="AO38" s="108">
        <v>4</v>
      </c>
      <c r="AP38" s="108">
        <v>1</v>
      </c>
      <c r="AQ38" s="108">
        <v>0</v>
      </c>
      <c r="AR38" s="108">
        <v>1</v>
      </c>
      <c r="AS38" s="108">
        <v>0</v>
      </c>
      <c r="AT38" s="108">
        <v>4</v>
      </c>
      <c r="AU38" s="108">
        <v>4</v>
      </c>
      <c r="AV38" s="108">
        <v>1</v>
      </c>
      <c r="AW38" s="108">
        <v>1</v>
      </c>
      <c r="AY38" s="116" t="str">
        <f>'vstupní parametry'!G129</f>
        <v>Poznámka</v>
      </c>
      <c r="AZ38" s="116">
        <f>'vstupní parametry'!H129</f>
        <v>42037</v>
      </c>
      <c r="BA38" s="116" t="str">
        <f>'vstupní parametry'!I129</f>
        <v>Zápisy KRaD - podzim 2014</v>
      </c>
      <c r="BB38" s="116" t="str">
        <f>'vstupní parametry'!J129</f>
        <v>Skóre</v>
      </c>
      <c r="BC38" s="116" t="str">
        <f>'vstupní parametry'!K129</f>
        <v/>
      </c>
      <c r="BD38" s="116">
        <f>'vstupní parametry'!L129</f>
        <v>1</v>
      </c>
      <c r="BE38" s="116">
        <f>'vstupní parametry'!M129</f>
        <v>0</v>
      </c>
      <c r="BF38" s="116">
        <f>'vstupní parametry'!N129</f>
        <v>0</v>
      </c>
      <c r="BG38" s="116" t="str">
        <f>'vstupní parametry'!O129</f>
        <v>Zápisy KRaD - podzim 2014</v>
      </c>
      <c r="BH38" s="116" t="str">
        <f>'vstupní parametry'!P129</f>
        <v>Skóre</v>
      </c>
      <c r="BI38" s="116">
        <f>'vstupní parametry'!Q129</f>
        <v>3</v>
      </c>
      <c r="BJ38" s="116">
        <f>'vstupní parametry'!R129</f>
        <v>0</v>
      </c>
      <c r="BL38" s="119" t="str">
        <f>'vstupní parametry'!T129</f>
        <v>Domácí</v>
      </c>
      <c r="BM38" s="119" t="str">
        <f>'vstupní parametry'!U129</f>
        <v>Skóre</v>
      </c>
      <c r="BN38" s="119" t="str">
        <f>'vstupní parametry'!V129</f>
        <v>Zápisy KRaD - podzim 2014</v>
      </c>
      <c r="BO38" s="119" t="str">
        <f>'vstupní parametry'!W129</f>
        <v/>
      </c>
      <c r="BP38" s="119">
        <f>'vstupní parametry'!X129</f>
        <v>0</v>
      </c>
      <c r="BQ38" s="119">
        <f>'vstupní parametry'!Y129</f>
        <v>0</v>
      </c>
      <c r="BR38" s="119">
        <f>'vstupní parametry'!Z129</f>
        <v>1</v>
      </c>
      <c r="BS38" s="119" t="str">
        <f>'vstupní parametry'!AA129</f>
        <v>Skóre</v>
      </c>
      <c r="BT38" s="119" t="str">
        <f>'vstupní parametry'!AB129</f>
        <v>Zápisy KRaD - podzim 2014</v>
      </c>
      <c r="BU38" s="119">
        <f>'vstupní parametry'!AC129</f>
        <v>0</v>
      </c>
      <c r="BV38" s="119">
        <f>'vstupní parametry'!AD129</f>
        <v>0</v>
      </c>
    </row>
    <row r="39" spans="1:74">
      <c r="A39" s="1">
        <f>'vstupní parametry'!G39</f>
        <v>0</v>
      </c>
      <c r="B39" s="1">
        <f>'vstupní parametry'!H39</f>
        <v>0</v>
      </c>
      <c r="C39" s="1">
        <f>'vstupní parametry'!I39</f>
        <v>0</v>
      </c>
      <c r="D39" s="1">
        <f>'vstupní parametry'!J39</f>
        <v>0</v>
      </c>
      <c r="E39" s="1">
        <f>'vstupní parametry'!K39</f>
        <v>1</v>
      </c>
      <c r="F39" s="1">
        <f>'vstupní parametry'!L39</f>
        <v>0</v>
      </c>
      <c r="G39" s="1">
        <f>'vstupní parametry'!M39</f>
        <v>1</v>
      </c>
      <c r="H39" s="1">
        <f>'vstupní parametry'!N39</f>
        <v>0</v>
      </c>
      <c r="I39" s="1">
        <f>'vstupní parametry'!O39</f>
        <v>0</v>
      </c>
      <c r="J39" s="1">
        <f>'vstupní parametry'!P39</f>
        <v>0</v>
      </c>
      <c r="K39" s="1">
        <f>'vstupní parametry'!Q39</f>
        <v>1</v>
      </c>
      <c r="L39" s="1">
        <f>'vstupní parametry'!R39</f>
        <v>-2</v>
      </c>
      <c r="N39" s="2">
        <f>'vstupní parametry'!T39</f>
        <v>0</v>
      </c>
      <c r="O39" s="2">
        <f>'vstupní parametry'!U39</f>
        <v>0</v>
      </c>
      <c r="P39" s="2">
        <f>'vstupní parametry'!V39</f>
        <v>0</v>
      </c>
      <c r="Q39" s="2">
        <f>'vstupní parametry'!W39</f>
        <v>1</v>
      </c>
      <c r="R39" s="2">
        <f>'vstupní parametry'!X39</f>
        <v>0</v>
      </c>
      <c r="S39" s="2">
        <f>'vstupní parametry'!Y39</f>
        <v>1</v>
      </c>
      <c r="T39" s="2">
        <f>'vstupní parametry'!Z39</f>
        <v>0</v>
      </c>
      <c r="U39" s="2">
        <f>'vstupní parametry'!AA39</f>
        <v>0</v>
      </c>
      <c r="V39" s="2">
        <f>'vstupní parametry'!AB39</f>
        <v>0</v>
      </c>
      <c r="W39" s="2">
        <f>'vstupní parametry'!AC39</f>
        <v>1</v>
      </c>
      <c r="X39" s="2">
        <f>'vstupní parametry'!AD39</f>
        <v>1</v>
      </c>
      <c r="Z39" s="32" t="s">
        <v>100</v>
      </c>
      <c r="AA39" s="32" t="s">
        <v>54</v>
      </c>
      <c r="AB39" s="32">
        <v>0</v>
      </c>
      <c r="AC39" s="32">
        <v>0</v>
      </c>
      <c r="AD39" s="1">
        <v>1</v>
      </c>
      <c r="AE39" s="1">
        <v>0</v>
      </c>
      <c r="AF39" s="1">
        <v>1</v>
      </c>
      <c r="AG39" s="1">
        <v>0</v>
      </c>
      <c r="AH39" s="1">
        <v>0</v>
      </c>
      <c r="AI39" s="1">
        <v>0</v>
      </c>
      <c r="AJ39" s="1">
        <v>1</v>
      </c>
      <c r="AK39" s="1">
        <v>-2</v>
      </c>
      <c r="AM39" s="108" t="s">
        <v>55</v>
      </c>
      <c r="AN39" s="108">
        <v>0</v>
      </c>
      <c r="AO39" s="108">
        <v>0</v>
      </c>
      <c r="AP39" s="108">
        <v>1</v>
      </c>
      <c r="AQ39" s="108">
        <v>0</v>
      </c>
      <c r="AR39" s="108">
        <v>1</v>
      </c>
      <c r="AS39" s="108">
        <v>0</v>
      </c>
      <c r="AT39" s="108">
        <v>0</v>
      </c>
      <c r="AU39" s="108">
        <v>0</v>
      </c>
      <c r="AV39" s="108">
        <v>1</v>
      </c>
      <c r="AW39" s="108">
        <v>1</v>
      </c>
      <c r="AY39" s="116">
        <f>'vstupní parametry'!G130</f>
        <v>0</v>
      </c>
      <c r="AZ39" s="116">
        <f>'vstupní parametry'!H130</f>
        <v>0</v>
      </c>
      <c r="BA39" s="116">
        <f>'vstupní parametry'!I130</f>
        <v>0</v>
      </c>
      <c r="BB39" s="116">
        <f>'vstupní parametry'!J130</f>
        <v>0</v>
      </c>
      <c r="BC39" s="116" t="str">
        <f>'vstupní parametry'!K130</f>
        <v/>
      </c>
      <c r="BD39" s="116">
        <f>'vstupní parametry'!L130</f>
        <v>0</v>
      </c>
      <c r="BE39" s="116">
        <f>'vstupní parametry'!M130</f>
        <v>1</v>
      </c>
      <c r="BF39" s="116">
        <f>'vstupní parametry'!N130</f>
        <v>0</v>
      </c>
      <c r="BG39" s="116">
        <f>'vstupní parametry'!O130</f>
        <v>0</v>
      </c>
      <c r="BH39" s="116">
        <f>'vstupní parametry'!P130</f>
        <v>0</v>
      </c>
      <c r="BI39" s="116">
        <f>'vstupní parametry'!Q130</f>
        <v>1</v>
      </c>
      <c r="BJ39" s="116">
        <f>'vstupní parametry'!R130</f>
        <v>-2</v>
      </c>
      <c r="BL39" s="119">
        <f>'vstupní parametry'!T130</f>
        <v>0</v>
      </c>
      <c r="BM39" s="119">
        <f>'vstupní parametry'!U130</f>
        <v>0</v>
      </c>
      <c r="BN39" s="119">
        <f>'vstupní parametry'!V130</f>
        <v>0</v>
      </c>
      <c r="BO39" s="119" t="str">
        <f>'vstupní parametry'!W130</f>
        <v/>
      </c>
      <c r="BP39" s="119">
        <f>'vstupní parametry'!X130</f>
        <v>0</v>
      </c>
      <c r="BQ39" s="119">
        <f>'vstupní parametry'!Y130</f>
        <v>1</v>
      </c>
      <c r="BR39" s="119">
        <f>'vstupní parametry'!Z130</f>
        <v>0</v>
      </c>
      <c r="BS39" s="119">
        <f>'vstupní parametry'!AA130</f>
        <v>0</v>
      </c>
      <c r="BT39" s="119">
        <f>'vstupní parametry'!AB130</f>
        <v>0</v>
      </c>
      <c r="BU39" s="119">
        <f>'vstupní parametry'!AC130</f>
        <v>1</v>
      </c>
      <c r="BV39" s="119">
        <f>'vstupní parametry'!AD130</f>
        <v>1</v>
      </c>
    </row>
    <row r="40" spans="1:74">
      <c r="A40" s="1">
        <f>'vstupní parametry'!G40</f>
        <v>0</v>
      </c>
      <c r="B40" s="1">
        <f>'vstupní parametry'!H40</f>
        <v>0</v>
      </c>
      <c r="C40" s="1">
        <f>'vstupní parametry'!I40</f>
        <v>0</v>
      </c>
      <c r="D40" s="1">
        <f>'vstupní parametry'!J40</f>
        <v>0</v>
      </c>
      <c r="E40" s="1">
        <f>'vstupní parametry'!K40</f>
        <v>1</v>
      </c>
      <c r="F40" s="1">
        <f>'vstupní parametry'!L40</f>
        <v>0</v>
      </c>
      <c r="G40" s="1">
        <f>'vstupní parametry'!M40</f>
        <v>1</v>
      </c>
      <c r="H40" s="1">
        <f>'vstupní parametry'!N40</f>
        <v>0</v>
      </c>
      <c r="I40" s="1">
        <f>'vstupní parametry'!O40</f>
        <v>0</v>
      </c>
      <c r="J40" s="1">
        <f>'vstupní parametry'!P40</f>
        <v>0</v>
      </c>
      <c r="K40" s="1">
        <f>'vstupní parametry'!Q40</f>
        <v>1</v>
      </c>
      <c r="L40" s="1">
        <f>'vstupní parametry'!R40</f>
        <v>-2</v>
      </c>
      <c r="N40" s="2">
        <f>'vstupní parametry'!T40</f>
        <v>0</v>
      </c>
      <c r="O40" s="2">
        <f>'vstupní parametry'!U40</f>
        <v>0</v>
      </c>
      <c r="P40" s="2">
        <f>'vstupní parametry'!V40</f>
        <v>0</v>
      </c>
      <c r="Q40" s="2">
        <f>'vstupní parametry'!W40</f>
        <v>1</v>
      </c>
      <c r="R40" s="2">
        <f>'vstupní parametry'!X40</f>
        <v>0</v>
      </c>
      <c r="S40" s="2">
        <f>'vstupní parametry'!Y40</f>
        <v>1</v>
      </c>
      <c r="T40" s="2">
        <f>'vstupní parametry'!Z40</f>
        <v>0</v>
      </c>
      <c r="U40" s="2">
        <f>'vstupní parametry'!AA40</f>
        <v>0</v>
      </c>
      <c r="V40" s="2">
        <f>'vstupní parametry'!AB40</f>
        <v>0</v>
      </c>
      <c r="W40" s="2">
        <f>'vstupní parametry'!AC40</f>
        <v>1</v>
      </c>
      <c r="X40" s="2">
        <f>'vstupní parametry'!AD40</f>
        <v>1</v>
      </c>
      <c r="Z40" s="32" t="s">
        <v>101</v>
      </c>
      <c r="AA40" s="32" t="s">
        <v>88</v>
      </c>
      <c r="AB40" s="32">
        <v>2</v>
      </c>
      <c r="AC40" s="32">
        <v>3</v>
      </c>
      <c r="AD40" s="1">
        <v>1</v>
      </c>
      <c r="AE40" s="1">
        <v>0</v>
      </c>
      <c r="AF40" s="1">
        <v>0</v>
      </c>
      <c r="AG40" s="1">
        <v>1</v>
      </c>
      <c r="AH40" s="1">
        <v>2</v>
      </c>
      <c r="AI40" s="1">
        <v>3</v>
      </c>
      <c r="AJ40" s="1">
        <v>0</v>
      </c>
      <c r="AK40" s="1">
        <v>-3</v>
      </c>
      <c r="AM40" s="108" t="s">
        <v>6</v>
      </c>
      <c r="AN40" s="108">
        <v>3</v>
      </c>
      <c r="AO40" s="108">
        <v>2</v>
      </c>
      <c r="AP40" s="108">
        <v>1</v>
      </c>
      <c r="AQ40" s="108">
        <v>1</v>
      </c>
      <c r="AR40" s="108">
        <v>0</v>
      </c>
      <c r="AS40" s="108">
        <v>0</v>
      </c>
      <c r="AT40" s="108">
        <v>3</v>
      </c>
      <c r="AU40" s="108">
        <v>2</v>
      </c>
      <c r="AV40" s="108">
        <v>3</v>
      </c>
      <c r="AW40" s="108">
        <v>3</v>
      </c>
      <c r="AY40" s="116">
        <f>'vstupní parametry'!G131</f>
        <v>0</v>
      </c>
      <c r="AZ40" s="116">
        <f>'vstupní parametry'!H131</f>
        <v>41829</v>
      </c>
      <c r="BA40" s="116" t="str">
        <f>'vstupní parametry'!I131</f>
        <v>Zápisy KRaD - jaro 2014</v>
      </c>
      <c r="BB40" s="116">
        <f>'vstupní parametry'!J131</f>
        <v>0</v>
      </c>
      <c r="BC40" s="116" t="str">
        <f>'vstupní parametry'!K131</f>
        <v/>
      </c>
      <c r="BD40" s="116">
        <f>'vstupní parametry'!L131</f>
        <v>1</v>
      </c>
      <c r="BE40" s="116">
        <f>'vstupní parametry'!M131</f>
        <v>0</v>
      </c>
      <c r="BF40" s="116">
        <f>'vstupní parametry'!N131</f>
        <v>0</v>
      </c>
      <c r="BG40" s="116" t="str">
        <f>'vstupní parametry'!O131</f>
        <v>Zápisy KRaD - jaro 2014</v>
      </c>
      <c r="BH40" s="116">
        <f>'vstupní parametry'!P131</f>
        <v>0</v>
      </c>
      <c r="BI40" s="116">
        <f>'vstupní parametry'!Q131</f>
        <v>3</v>
      </c>
      <c r="BJ40" s="116">
        <f>'vstupní parametry'!R131</f>
        <v>0</v>
      </c>
      <c r="BL40" s="119">
        <f>'vstupní parametry'!T131</f>
        <v>0</v>
      </c>
      <c r="BM40" s="119">
        <f>'vstupní parametry'!U131</f>
        <v>0</v>
      </c>
      <c r="BN40" s="119" t="str">
        <f>'vstupní parametry'!V131</f>
        <v>Zápisy KRaD - jaro 2014</v>
      </c>
      <c r="BO40" s="119" t="str">
        <f>'vstupní parametry'!W131</f>
        <v/>
      </c>
      <c r="BP40" s="119">
        <f>'vstupní parametry'!X131</f>
        <v>0</v>
      </c>
      <c r="BQ40" s="119">
        <f>'vstupní parametry'!Y131</f>
        <v>0</v>
      </c>
      <c r="BR40" s="119">
        <f>'vstupní parametry'!Z131</f>
        <v>1</v>
      </c>
      <c r="BS40" s="119">
        <f>'vstupní parametry'!AA131</f>
        <v>0</v>
      </c>
      <c r="BT40" s="119" t="str">
        <f>'vstupní parametry'!AB131</f>
        <v>Zápisy KRaD - jaro 2014</v>
      </c>
      <c r="BU40" s="119">
        <f>'vstupní parametry'!AC131</f>
        <v>0</v>
      </c>
      <c r="BV40" s="119">
        <f>'vstupní parametry'!AD131</f>
        <v>0</v>
      </c>
    </row>
    <row r="41" spans="1:74">
      <c r="A41" s="1">
        <f>'vstupní parametry'!G41</f>
        <v>0</v>
      </c>
      <c r="B41" s="1" t="str">
        <f>'vstupní parametry'!H41</f>
        <v>Tiskopis pro "Seznam trenérů"</v>
      </c>
      <c r="C41" s="1">
        <f>'vstupní parametry'!I41</f>
        <v>0</v>
      </c>
      <c r="D41" s="1">
        <f>'vstupní parametry'!J41</f>
        <v>0.12569444444444444</v>
      </c>
      <c r="E41" s="1">
        <f>'vstupní parametry'!K41</f>
        <v>1</v>
      </c>
      <c r="F41" s="1">
        <f>'vstupní parametry'!L41</f>
        <v>0</v>
      </c>
      <c r="G41" s="1">
        <f>'vstupní parametry'!M41</f>
        <v>0</v>
      </c>
      <c r="H41" s="1">
        <f>'vstupní parametry'!N41</f>
        <v>1</v>
      </c>
      <c r="I41" s="1">
        <f>'vstupní parametry'!O41</f>
        <v>0</v>
      </c>
      <c r="J41" s="1">
        <f>'vstupní parametry'!P41</f>
        <v>0.12569444444444444</v>
      </c>
      <c r="K41" s="1">
        <f>'vstupní parametry'!Q41</f>
        <v>0</v>
      </c>
      <c r="L41" s="1">
        <f>'vstupní parametry'!R41</f>
        <v>-3</v>
      </c>
      <c r="N41" s="2" t="str">
        <f>'vstupní parametry'!T41</f>
        <v>N.Bystřice</v>
      </c>
      <c r="O41" s="2">
        <f>'vstupní parametry'!U41</f>
        <v>0.12569444444444444</v>
      </c>
      <c r="P41" s="2">
        <f>'vstupní parametry'!V41</f>
        <v>0</v>
      </c>
      <c r="Q41" s="2">
        <f>'vstupní parametry'!W41</f>
        <v>1</v>
      </c>
      <c r="R41" s="2">
        <f>'vstupní parametry'!X41</f>
        <v>1</v>
      </c>
      <c r="S41" s="2">
        <f>'vstupní parametry'!Y41</f>
        <v>0</v>
      </c>
      <c r="T41" s="2">
        <f>'vstupní parametry'!Z41</f>
        <v>0</v>
      </c>
      <c r="U41" s="2">
        <f>'vstupní parametry'!AA41</f>
        <v>0.12569444444444444</v>
      </c>
      <c r="V41" s="2">
        <f>'vstupní parametry'!AB41</f>
        <v>0</v>
      </c>
      <c r="W41" s="2">
        <f>'vstupní parametry'!AC41</f>
        <v>3</v>
      </c>
      <c r="X41" s="2">
        <f>'vstupní parametry'!AD41</f>
        <v>3</v>
      </c>
      <c r="Z41" s="32" t="s">
        <v>102</v>
      </c>
      <c r="AA41" s="32" t="s">
        <v>87</v>
      </c>
      <c r="AB41" s="32">
        <v>5</v>
      </c>
      <c r="AC41" s="32">
        <v>1</v>
      </c>
      <c r="AD41" s="1">
        <v>1</v>
      </c>
      <c r="AE41" s="1">
        <v>1</v>
      </c>
      <c r="AF41" s="1">
        <v>0</v>
      </c>
      <c r="AG41" s="1">
        <v>0</v>
      </c>
      <c r="AH41" s="1">
        <v>5</v>
      </c>
      <c r="AI41" s="1">
        <v>1</v>
      </c>
      <c r="AJ41" s="1">
        <v>3</v>
      </c>
      <c r="AK41" s="1">
        <v>0</v>
      </c>
      <c r="AM41" s="108" t="s">
        <v>86</v>
      </c>
      <c r="AN41" s="108">
        <v>1</v>
      </c>
      <c r="AO41" s="108">
        <v>5</v>
      </c>
      <c r="AP41" s="108">
        <v>1</v>
      </c>
      <c r="AQ41" s="108">
        <v>0</v>
      </c>
      <c r="AR41" s="108">
        <v>0</v>
      </c>
      <c r="AS41" s="108">
        <v>1</v>
      </c>
      <c r="AT41" s="108">
        <v>1</v>
      </c>
      <c r="AU41" s="108">
        <v>5</v>
      </c>
      <c r="AV41" s="108">
        <v>0</v>
      </c>
      <c r="AW41" s="108">
        <v>0</v>
      </c>
      <c r="AY41" s="116">
        <f>'vstupní parametry'!G132</f>
        <v>0</v>
      </c>
      <c r="AZ41" s="116">
        <f>'vstupní parametry'!H132</f>
        <v>0</v>
      </c>
      <c r="BA41" s="116">
        <f>'vstupní parametry'!I132</f>
        <v>0</v>
      </c>
      <c r="BB41" s="116">
        <f>'vstupní parametry'!J132</f>
        <v>1.3888888888888889E-3</v>
      </c>
      <c r="BC41" s="116" t="str">
        <f>'vstupní parametry'!K132</f>
        <v/>
      </c>
      <c r="BD41" s="116">
        <f>'vstupní parametry'!L132</f>
        <v>0</v>
      </c>
      <c r="BE41" s="116">
        <f>'vstupní parametry'!M132</f>
        <v>0</v>
      </c>
      <c r="BF41" s="116">
        <f>'vstupní parametry'!N132</f>
        <v>1</v>
      </c>
      <c r="BG41" s="116">
        <f>'vstupní parametry'!O132</f>
        <v>0</v>
      </c>
      <c r="BH41" s="116">
        <f>'vstupní parametry'!P132</f>
        <v>1.3888888888888889E-3</v>
      </c>
      <c r="BI41" s="116">
        <f>'vstupní parametry'!Q132</f>
        <v>0</v>
      </c>
      <c r="BJ41" s="116">
        <f>'vstupní parametry'!R132</f>
        <v>-3</v>
      </c>
      <c r="BL41" s="119" t="str">
        <f>'vstupní parametry'!T132</f>
        <v>Lomnice</v>
      </c>
      <c r="BM41" s="119">
        <f>'vstupní parametry'!U132</f>
        <v>1.3888888888888889E-3</v>
      </c>
      <c r="BN41" s="119">
        <f>'vstupní parametry'!V132</f>
        <v>0</v>
      </c>
      <c r="BO41" s="119" t="str">
        <f>'vstupní parametry'!W132</f>
        <v/>
      </c>
      <c r="BP41" s="119">
        <f>'vstupní parametry'!X132</f>
        <v>1</v>
      </c>
      <c r="BQ41" s="119">
        <f>'vstupní parametry'!Y132</f>
        <v>0</v>
      </c>
      <c r="BR41" s="119">
        <f>'vstupní parametry'!Z132</f>
        <v>0</v>
      </c>
      <c r="BS41" s="119">
        <f>'vstupní parametry'!AA132</f>
        <v>1.3888888888888889E-3</v>
      </c>
      <c r="BT41" s="119">
        <f>'vstupní parametry'!AB132</f>
        <v>0</v>
      </c>
      <c r="BU41" s="119">
        <f>'vstupní parametry'!AC132</f>
        <v>3</v>
      </c>
      <c r="BV41" s="119">
        <f>'vstupní parametry'!AD132</f>
        <v>3</v>
      </c>
    </row>
    <row r="42" spans="1:74">
      <c r="A42" s="1">
        <f>'vstupní parametry'!G42</f>
        <v>0</v>
      </c>
      <c r="B42" s="1">
        <f>'vstupní parametry'!H42</f>
        <v>0</v>
      </c>
      <c r="C42" s="1">
        <f>'vstupní parametry'!I42</f>
        <v>0</v>
      </c>
      <c r="D42" s="1">
        <f>'vstupní parametry'!J42</f>
        <v>0</v>
      </c>
      <c r="E42" s="1">
        <f>'vstupní parametry'!K42</f>
        <v>1</v>
      </c>
      <c r="F42" s="1">
        <f>'vstupní parametry'!L42</f>
        <v>0</v>
      </c>
      <c r="G42" s="1">
        <f>'vstupní parametry'!M42</f>
        <v>1</v>
      </c>
      <c r="H42" s="1">
        <f>'vstupní parametry'!N42</f>
        <v>0</v>
      </c>
      <c r="I42" s="1">
        <f>'vstupní parametry'!O42</f>
        <v>0</v>
      </c>
      <c r="J42" s="1">
        <f>'vstupní parametry'!P42</f>
        <v>0</v>
      </c>
      <c r="K42" s="1">
        <f>'vstupní parametry'!Q42</f>
        <v>1</v>
      </c>
      <c r="L42" s="1">
        <f>'vstupní parametry'!R42</f>
        <v>-2</v>
      </c>
      <c r="N42" s="2">
        <f>'vstupní parametry'!T42</f>
        <v>0</v>
      </c>
      <c r="O42" s="2">
        <f>'vstupní parametry'!U42</f>
        <v>0</v>
      </c>
      <c r="P42" s="2">
        <f>'vstupní parametry'!V42</f>
        <v>0</v>
      </c>
      <c r="Q42" s="2">
        <f>'vstupní parametry'!W42</f>
        <v>1</v>
      </c>
      <c r="R42" s="2">
        <f>'vstupní parametry'!X42</f>
        <v>0</v>
      </c>
      <c r="S42" s="2">
        <f>'vstupní parametry'!Y42</f>
        <v>1</v>
      </c>
      <c r="T42" s="2">
        <f>'vstupní parametry'!Z42</f>
        <v>0</v>
      </c>
      <c r="U42" s="2">
        <f>'vstupní parametry'!AA42</f>
        <v>0</v>
      </c>
      <c r="V42" s="2">
        <f>'vstupní parametry'!AB42</f>
        <v>0</v>
      </c>
      <c r="W42" s="2">
        <f>'vstupní parametry'!AC42</f>
        <v>1</v>
      </c>
      <c r="X42" s="2">
        <f>'vstupní parametry'!AD42</f>
        <v>1</v>
      </c>
      <c r="Z42" s="32" t="s">
        <v>103</v>
      </c>
      <c r="AA42" s="32" t="s">
        <v>86</v>
      </c>
      <c r="AB42" s="32">
        <v>1</v>
      </c>
      <c r="AC42" s="32">
        <v>1</v>
      </c>
      <c r="AD42" s="1">
        <v>1</v>
      </c>
      <c r="AE42" s="1">
        <v>0</v>
      </c>
      <c r="AF42" s="1">
        <v>1</v>
      </c>
      <c r="AG42" s="1">
        <v>0</v>
      </c>
      <c r="AH42" s="1">
        <v>1</v>
      </c>
      <c r="AI42" s="1">
        <v>1</v>
      </c>
      <c r="AJ42" s="1">
        <v>1</v>
      </c>
      <c r="AK42" s="1">
        <v>-2</v>
      </c>
      <c r="AM42" s="108" t="s">
        <v>85</v>
      </c>
      <c r="AN42" s="108">
        <v>1</v>
      </c>
      <c r="AO42" s="108">
        <v>1</v>
      </c>
      <c r="AP42" s="108">
        <v>1</v>
      </c>
      <c r="AQ42" s="108">
        <v>0</v>
      </c>
      <c r="AR42" s="108">
        <v>1</v>
      </c>
      <c r="AS42" s="108">
        <v>0</v>
      </c>
      <c r="AT42" s="108">
        <v>1</v>
      </c>
      <c r="AU42" s="108">
        <v>1</v>
      </c>
      <c r="AV42" s="108">
        <v>1</v>
      </c>
      <c r="AW42" s="108">
        <v>1</v>
      </c>
      <c r="AY42" s="116">
        <f>'vstupní parametry'!G133</f>
        <v>0</v>
      </c>
      <c r="AZ42" s="116">
        <f>'vstupní parametry'!H133</f>
        <v>41829</v>
      </c>
      <c r="BA42" s="116" t="str">
        <f>'vstupní parametry'!I133</f>
        <v>Zápisy KRaD - podzim 2013</v>
      </c>
      <c r="BB42" s="116">
        <f>'vstupní parametry'!J133</f>
        <v>0</v>
      </c>
      <c r="BC42" s="116" t="str">
        <f>'vstupní parametry'!K133</f>
        <v/>
      </c>
      <c r="BD42" s="116">
        <f>'vstupní parametry'!L133</f>
        <v>1</v>
      </c>
      <c r="BE42" s="116">
        <f>'vstupní parametry'!M133</f>
        <v>0</v>
      </c>
      <c r="BF42" s="116">
        <f>'vstupní parametry'!N133</f>
        <v>0</v>
      </c>
      <c r="BG42" s="116" t="str">
        <f>'vstupní parametry'!O133</f>
        <v>Zápisy KRaD - podzim 2013</v>
      </c>
      <c r="BH42" s="116">
        <f>'vstupní parametry'!P133</f>
        <v>0</v>
      </c>
      <c r="BI42" s="116">
        <f>'vstupní parametry'!Q133</f>
        <v>3</v>
      </c>
      <c r="BJ42" s="116">
        <f>'vstupní parametry'!R133</f>
        <v>0</v>
      </c>
      <c r="BL42" s="119">
        <f>'vstupní parametry'!T133</f>
        <v>0</v>
      </c>
      <c r="BM42" s="119">
        <f>'vstupní parametry'!U133</f>
        <v>0</v>
      </c>
      <c r="BN42" s="119" t="str">
        <f>'vstupní parametry'!V133</f>
        <v>Zápisy KRaD - podzim 2013</v>
      </c>
      <c r="BO42" s="119" t="str">
        <f>'vstupní parametry'!W133</f>
        <v/>
      </c>
      <c r="BP42" s="119">
        <f>'vstupní parametry'!X133</f>
        <v>0</v>
      </c>
      <c r="BQ42" s="119">
        <f>'vstupní parametry'!Y133</f>
        <v>0</v>
      </c>
      <c r="BR42" s="119">
        <f>'vstupní parametry'!Z133</f>
        <v>1</v>
      </c>
      <c r="BS42" s="119">
        <f>'vstupní parametry'!AA133</f>
        <v>0</v>
      </c>
      <c r="BT42" s="119" t="str">
        <f>'vstupní parametry'!AB133</f>
        <v>Zápisy KRaD - podzim 2013</v>
      </c>
      <c r="BU42" s="119">
        <f>'vstupní parametry'!AC133</f>
        <v>0</v>
      </c>
      <c r="BV42" s="119">
        <f>'vstupní parametry'!AD133</f>
        <v>0</v>
      </c>
    </row>
    <row r="43" spans="1:74">
      <c r="A43" s="1">
        <f>'vstupní parametry'!G43</f>
        <v>0</v>
      </c>
      <c r="B43" s="1" t="str">
        <f>'vstupní parametry'!H43</f>
        <v>Rozlosování ČP mužů a dorostu 2015-16</v>
      </c>
      <c r="C43" s="1">
        <f>'vstupní parametry'!I43</f>
        <v>0</v>
      </c>
      <c r="D43" s="1">
        <f>'vstupní parametry'!J43</f>
        <v>0</v>
      </c>
      <c r="E43" s="1">
        <f>'vstupní parametry'!K43</f>
        <v>1</v>
      </c>
      <c r="F43" s="1">
        <f>'vstupní parametry'!L43</f>
        <v>0</v>
      </c>
      <c r="G43" s="1">
        <f>'vstupní parametry'!M43</f>
        <v>1</v>
      </c>
      <c r="H43" s="1">
        <f>'vstupní parametry'!N43</f>
        <v>0</v>
      </c>
      <c r="I43" s="1">
        <f>'vstupní parametry'!O43</f>
        <v>0</v>
      </c>
      <c r="J43" s="1">
        <f>'vstupní parametry'!P43</f>
        <v>0</v>
      </c>
      <c r="K43" s="1">
        <f>'vstupní parametry'!Q43</f>
        <v>1</v>
      </c>
      <c r="L43" s="1">
        <f>'vstupní parametry'!R43</f>
        <v>-2</v>
      </c>
      <c r="N43" s="2">
        <f>'vstupní parametry'!T43</f>
        <v>0</v>
      </c>
      <c r="O43" s="2">
        <f>'vstupní parametry'!U43</f>
        <v>0</v>
      </c>
      <c r="P43" s="2">
        <f>'vstupní parametry'!V43</f>
        <v>0</v>
      </c>
      <c r="Q43" s="2">
        <f>'vstupní parametry'!W43</f>
        <v>1</v>
      </c>
      <c r="R43" s="2">
        <f>'vstupní parametry'!X43</f>
        <v>0</v>
      </c>
      <c r="S43" s="2">
        <f>'vstupní parametry'!Y43</f>
        <v>1</v>
      </c>
      <c r="T43" s="2">
        <f>'vstupní parametry'!Z43</f>
        <v>0</v>
      </c>
      <c r="U43" s="2">
        <f>'vstupní parametry'!AA43</f>
        <v>0</v>
      </c>
      <c r="V43" s="2">
        <f>'vstupní parametry'!AB43</f>
        <v>0</v>
      </c>
      <c r="W43" s="2">
        <f>'vstupní parametry'!AC43</f>
        <v>1</v>
      </c>
      <c r="X43" s="2">
        <f>'vstupní parametry'!AD43</f>
        <v>1</v>
      </c>
      <c r="Z43" s="32" t="s">
        <v>104</v>
      </c>
      <c r="AA43" s="32" t="s">
        <v>6</v>
      </c>
      <c r="AB43" s="32">
        <v>5</v>
      </c>
      <c r="AC43" s="32">
        <v>0</v>
      </c>
      <c r="AD43" s="1">
        <v>1</v>
      </c>
      <c r="AE43" s="1">
        <v>1</v>
      </c>
      <c r="AF43" s="1">
        <v>0</v>
      </c>
      <c r="AG43" s="1">
        <v>0</v>
      </c>
      <c r="AH43" s="1">
        <v>5</v>
      </c>
      <c r="AI43" s="1">
        <v>0</v>
      </c>
      <c r="AJ43" s="1">
        <v>3</v>
      </c>
      <c r="AK43" s="1">
        <v>0</v>
      </c>
      <c r="AM43" s="108" t="s">
        <v>87</v>
      </c>
      <c r="AN43" s="108">
        <v>0</v>
      </c>
      <c r="AO43" s="108">
        <v>5</v>
      </c>
      <c r="AP43" s="108">
        <v>1</v>
      </c>
      <c r="AQ43" s="108">
        <v>0</v>
      </c>
      <c r="AR43" s="108">
        <v>0</v>
      </c>
      <c r="AS43" s="108">
        <v>1</v>
      </c>
      <c r="AT43" s="108">
        <v>0</v>
      </c>
      <c r="AU43" s="108">
        <v>5</v>
      </c>
      <c r="AV43" s="108">
        <v>0</v>
      </c>
      <c r="AW43" s="108">
        <v>0</v>
      </c>
      <c r="AY43" s="116">
        <f>'vstupní parametry'!G134</f>
        <v>0</v>
      </c>
      <c r="AZ43" s="116">
        <f>'vstupní parametry'!H134</f>
        <v>0</v>
      </c>
      <c r="BA43" s="116">
        <f>'vstupní parametry'!I134</f>
        <v>0</v>
      </c>
      <c r="BB43" s="116">
        <f>'vstupní parametry'!J134</f>
        <v>0</v>
      </c>
      <c r="BC43" s="116" t="str">
        <f>'vstupní parametry'!K134</f>
        <v/>
      </c>
      <c r="BD43" s="116">
        <f>'vstupní parametry'!L134</f>
        <v>0</v>
      </c>
      <c r="BE43" s="116">
        <f>'vstupní parametry'!M134</f>
        <v>1</v>
      </c>
      <c r="BF43" s="116">
        <f>'vstupní parametry'!N134</f>
        <v>0</v>
      </c>
      <c r="BG43" s="116">
        <f>'vstupní parametry'!O134</f>
        <v>0</v>
      </c>
      <c r="BH43" s="116">
        <f>'vstupní parametry'!P134</f>
        <v>0</v>
      </c>
      <c r="BI43" s="116">
        <f>'vstupní parametry'!Q134</f>
        <v>1</v>
      </c>
      <c r="BJ43" s="116">
        <f>'vstupní parametry'!R134</f>
        <v>-2</v>
      </c>
      <c r="BL43" s="119">
        <f>'vstupní parametry'!T134</f>
        <v>0</v>
      </c>
      <c r="BM43" s="119">
        <f>'vstupní parametry'!U134</f>
        <v>0</v>
      </c>
      <c r="BN43" s="119">
        <f>'vstupní parametry'!V134</f>
        <v>0</v>
      </c>
      <c r="BO43" s="119" t="str">
        <f>'vstupní parametry'!W134</f>
        <v/>
      </c>
      <c r="BP43" s="119">
        <f>'vstupní parametry'!X134</f>
        <v>0</v>
      </c>
      <c r="BQ43" s="119">
        <f>'vstupní parametry'!Y134</f>
        <v>1</v>
      </c>
      <c r="BR43" s="119">
        <f>'vstupní parametry'!Z134</f>
        <v>0</v>
      </c>
      <c r="BS43" s="119">
        <f>'vstupní parametry'!AA134</f>
        <v>0</v>
      </c>
      <c r="BT43" s="119">
        <f>'vstupní parametry'!AB134</f>
        <v>0</v>
      </c>
      <c r="BU43" s="119">
        <f>'vstupní parametry'!AC134</f>
        <v>1</v>
      </c>
      <c r="BV43" s="119">
        <f>'vstupní parametry'!AD134</f>
        <v>1</v>
      </c>
    </row>
    <row r="44" spans="1:74">
      <c r="A44" s="1">
        <f>'vstupní parametry'!G44</f>
        <v>0</v>
      </c>
      <c r="B44" s="1">
        <f>'vstupní parametry'!H44</f>
        <v>0</v>
      </c>
      <c r="C44" s="1">
        <f>'vstupní parametry'!I44</f>
        <v>0</v>
      </c>
      <c r="D44" s="1">
        <f>'vstupní parametry'!J44</f>
        <v>4.1666666666666664E-2</v>
      </c>
      <c r="E44" s="1">
        <f>'vstupní parametry'!K44</f>
        <v>1</v>
      </c>
      <c r="F44" s="1">
        <f>'vstupní parametry'!L44</f>
        <v>0</v>
      </c>
      <c r="G44" s="1">
        <f>'vstupní parametry'!M44</f>
        <v>0</v>
      </c>
      <c r="H44" s="1">
        <f>'vstupní parametry'!N44</f>
        <v>1</v>
      </c>
      <c r="I44" s="1">
        <f>'vstupní parametry'!O44</f>
        <v>0</v>
      </c>
      <c r="J44" s="1">
        <f>'vstupní parametry'!P44</f>
        <v>4.1666666666666664E-2</v>
      </c>
      <c r="K44" s="1">
        <f>'vstupní parametry'!Q44</f>
        <v>0</v>
      </c>
      <c r="L44" s="1">
        <f>'vstupní parametry'!R44</f>
        <v>-3</v>
      </c>
      <c r="N44" s="2" t="str">
        <f>'vstupní parametry'!T44</f>
        <v>N.Včelnice</v>
      </c>
      <c r="O44" s="2">
        <f>'vstupní parametry'!U44</f>
        <v>4.1666666666666664E-2</v>
      </c>
      <c r="P44" s="2">
        <f>'vstupní parametry'!V44</f>
        <v>0</v>
      </c>
      <c r="Q44" s="2">
        <f>'vstupní parametry'!W44</f>
        <v>1</v>
      </c>
      <c r="R44" s="2">
        <f>'vstupní parametry'!X44</f>
        <v>1</v>
      </c>
      <c r="S44" s="2">
        <f>'vstupní parametry'!Y44</f>
        <v>0</v>
      </c>
      <c r="T44" s="2">
        <f>'vstupní parametry'!Z44</f>
        <v>0</v>
      </c>
      <c r="U44" s="2">
        <f>'vstupní parametry'!AA44</f>
        <v>4.1666666666666664E-2</v>
      </c>
      <c r="V44" s="2">
        <f>'vstupní parametry'!AB44</f>
        <v>0</v>
      </c>
      <c r="W44" s="2">
        <f>'vstupní parametry'!AC44</f>
        <v>3</v>
      </c>
      <c r="X44" s="2">
        <f>'vstupní parametry'!AD44</f>
        <v>3</v>
      </c>
      <c r="Z44" s="32" t="s">
        <v>105</v>
      </c>
      <c r="AA44" s="32" t="s">
        <v>55</v>
      </c>
      <c r="AB44" s="32">
        <v>2</v>
      </c>
      <c r="AC44" s="32">
        <v>1</v>
      </c>
      <c r="AD44" s="1">
        <v>1</v>
      </c>
      <c r="AE44" s="1">
        <v>1</v>
      </c>
      <c r="AF44" s="1">
        <v>0</v>
      </c>
      <c r="AG44" s="1">
        <v>0</v>
      </c>
      <c r="AH44" s="1">
        <v>2</v>
      </c>
      <c r="AI44" s="1">
        <v>1</v>
      </c>
      <c r="AJ44" s="1">
        <v>3</v>
      </c>
      <c r="AK44" s="1">
        <v>0</v>
      </c>
      <c r="AM44" s="108" t="s">
        <v>88</v>
      </c>
      <c r="AN44" s="108">
        <v>1</v>
      </c>
      <c r="AO44" s="108">
        <v>2</v>
      </c>
      <c r="AP44" s="108">
        <v>1</v>
      </c>
      <c r="AQ44" s="108">
        <v>0</v>
      </c>
      <c r="AR44" s="108">
        <v>0</v>
      </c>
      <c r="AS44" s="108">
        <v>1</v>
      </c>
      <c r="AT44" s="108">
        <v>1</v>
      </c>
      <c r="AU44" s="108">
        <v>2</v>
      </c>
      <c r="AV44" s="108">
        <v>0</v>
      </c>
      <c r="AW44" s="108">
        <v>0</v>
      </c>
      <c r="AY44" s="116">
        <f>'vstupní parametry'!G135</f>
        <v>0</v>
      </c>
      <c r="AZ44" s="116">
        <f>'vstupní parametry'!H135</f>
        <v>41478</v>
      </c>
      <c r="BA44" s="116" t="str">
        <f>'vstupní parametry'!I135</f>
        <v>Zápisy KRaD - jaro 2013</v>
      </c>
      <c r="BB44" s="116">
        <f>'vstupní parametry'!J135</f>
        <v>0.1673611111111111</v>
      </c>
      <c r="BC44" s="116" t="str">
        <f>'vstupní parametry'!K135</f>
        <v/>
      </c>
      <c r="BD44" s="116">
        <f>'vstupní parametry'!L135</f>
        <v>1</v>
      </c>
      <c r="BE44" s="116">
        <f>'vstupní parametry'!M135</f>
        <v>0</v>
      </c>
      <c r="BF44" s="116">
        <f>'vstupní parametry'!N135</f>
        <v>0</v>
      </c>
      <c r="BG44" s="116" t="str">
        <f>'vstupní parametry'!O135</f>
        <v>Zápisy KRaD - jaro 2013</v>
      </c>
      <c r="BH44" s="116">
        <f>'vstupní parametry'!P135</f>
        <v>0.1673611111111111</v>
      </c>
      <c r="BI44" s="116">
        <f>'vstupní parametry'!Q135</f>
        <v>3</v>
      </c>
      <c r="BJ44" s="116">
        <f>'vstupní parametry'!R135</f>
        <v>0</v>
      </c>
      <c r="BL44" s="119" t="str">
        <f>'vstupní parametry'!T135</f>
        <v>N.Bystřice</v>
      </c>
      <c r="BM44" s="119">
        <f>'vstupní parametry'!U135</f>
        <v>0.1673611111111111</v>
      </c>
      <c r="BN44" s="119" t="str">
        <f>'vstupní parametry'!V135</f>
        <v>Zápisy KRaD - jaro 2013</v>
      </c>
      <c r="BO44" s="119" t="str">
        <f>'vstupní parametry'!W135</f>
        <v/>
      </c>
      <c r="BP44" s="119">
        <f>'vstupní parametry'!X135</f>
        <v>0</v>
      </c>
      <c r="BQ44" s="119">
        <f>'vstupní parametry'!Y135</f>
        <v>0</v>
      </c>
      <c r="BR44" s="119">
        <f>'vstupní parametry'!Z135</f>
        <v>1</v>
      </c>
      <c r="BS44" s="119">
        <f>'vstupní parametry'!AA135</f>
        <v>0.1673611111111111</v>
      </c>
      <c r="BT44" s="119" t="str">
        <f>'vstupní parametry'!AB135</f>
        <v>Zápisy KRaD - jaro 2013</v>
      </c>
      <c r="BU44" s="119">
        <f>'vstupní parametry'!AC135</f>
        <v>0</v>
      </c>
      <c r="BV44" s="119">
        <f>'vstupní parametry'!AD135</f>
        <v>0</v>
      </c>
    </row>
    <row r="45" spans="1:74">
      <c r="A45" s="1">
        <f>'vstupní parametry'!G45</f>
        <v>0</v>
      </c>
      <c r="B45" s="1" t="str">
        <f>'vstupní parametry'!H45</f>
        <v>Platný adresář oddílů KFS 2015-16</v>
      </c>
      <c r="C45" s="1">
        <f>'vstupní parametry'!I45</f>
        <v>0</v>
      </c>
      <c r="D45" s="1">
        <f>'vstupní parametry'!J45</f>
        <v>0</v>
      </c>
      <c r="E45" s="1">
        <f>'vstupní parametry'!K45</f>
        <v>1</v>
      </c>
      <c r="F45" s="1">
        <f>'vstupní parametry'!L45</f>
        <v>0</v>
      </c>
      <c r="G45" s="1">
        <f>'vstupní parametry'!M45</f>
        <v>1</v>
      </c>
      <c r="H45" s="1">
        <f>'vstupní parametry'!N45</f>
        <v>0</v>
      </c>
      <c r="I45" s="1">
        <f>'vstupní parametry'!O45</f>
        <v>0</v>
      </c>
      <c r="J45" s="1">
        <f>'vstupní parametry'!P45</f>
        <v>0</v>
      </c>
      <c r="K45" s="1">
        <f>'vstupní parametry'!Q45</f>
        <v>1</v>
      </c>
      <c r="L45" s="1">
        <f>'vstupní parametry'!R45</f>
        <v>-2</v>
      </c>
      <c r="N45" s="2">
        <f>'vstupní parametry'!T45</f>
        <v>0</v>
      </c>
      <c r="O45" s="2">
        <f>'vstupní parametry'!U45</f>
        <v>0</v>
      </c>
      <c r="P45" s="2">
        <f>'vstupní parametry'!V45</f>
        <v>0</v>
      </c>
      <c r="Q45" s="2">
        <f>'vstupní parametry'!W45</f>
        <v>1</v>
      </c>
      <c r="R45" s="2">
        <f>'vstupní parametry'!X45</f>
        <v>0</v>
      </c>
      <c r="S45" s="2">
        <f>'vstupní parametry'!Y45</f>
        <v>1</v>
      </c>
      <c r="T45" s="2">
        <f>'vstupní parametry'!Z45</f>
        <v>0</v>
      </c>
      <c r="U45" s="2">
        <f>'vstupní parametry'!AA45</f>
        <v>0</v>
      </c>
      <c r="V45" s="2">
        <f>'vstupní parametry'!AB45</f>
        <v>0</v>
      </c>
      <c r="W45" s="2">
        <f>'vstupní parametry'!AC45</f>
        <v>1</v>
      </c>
      <c r="X45" s="2">
        <f>'vstupní parametry'!AD45</f>
        <v>1</v>
      </c>
      <c r="Z45" s="32" t="s">
        <v>106</v>
      </c>
      <c r="AA45" s="32" t="s">
        <v>52</v>
      </c>
      <c r="AB45" s="32">
        <v>3</v>
      </c>
      <c r="AC45" s="32">
        <v>0</v>
      </c>
      <c r="AD45" s="1">
        <v>1</v>
      </c>
      <c r="AE45" s="1">
        <v>1</v>
      </c>
      <c r="AF45" s="1">
        <v>0</v>
      </c>
      <c r="AG45" s="1">
        <v>0</v>
      </c>
      <c r="AH45" s="1">
        <v>3</v>
      </c>
      <c r="AI45" s="1">
        <v>0</v>
      </c>
      <c r="AJ45" s="1">
        <v>3</v>
      </c>
      <c r="AK45" s="1">
        <v>0</v>
      </c>
      <c r="AM45" s="108" t="s">
        <v>54</v>
      </c>
      <c r="AN45" s="108">
        <v>0</v>
      </c>
      <c r="AO45" s="108">
        <v>3</v>
      </c>
      <c r="AP45" s="108">
        <v>1</v>
      </c>
      <c r="AQ45" s="108">
        <v>0</v>
      </c>
      <c r="AR45" s="108">
        <v>0</v>
      </c>
      <c r="AS45" s="108">
        <v>1</v>
      </c>
      <c r="AT45" s="108">
        <v>0</v>
      </c>
      <c r="AU45" s="108">
        <v>3</v>
      </c>
      <c r="AV45" s="108">
        <v>0</v>
      </c>
      <c r="AW45" s="108">
        <v>0</v>
      </c>
      <c r="AY45" s="116">
        <f>'vstupní parametry'!G136</f>
        <v>0</v>
      </c>
      <c r="AZ45" s="116">
        <f>'vstupní parametry'!H136</f>
        <v>0</v>
      </c>
      <c r="BA45" s="116">
        <f>'vstupní parametry'!I136</f>
        <v>0</v>
      </c>
      <c r="BB45" s="116">
        <f>'vstupní parametry'!J136</f>
        <v>0</v>
      </c>
      <c r="BC45" s="116" t="str">
        <f>'vstupní parametry'!K136</f>
        <v/>
      </c>
      <c r="BD45" s="116">
        <f>'vstupní parametry'!L136</f>
        <v>0</v>
      </c>
      <c r="BE45" s="116">
        <f>'vstupní parametry'!M136</f>
        <v>1</v>
      </c>
      <c r="BF45" s="116">
        <f>'vstupní parametry'!N136</f>
        <v>0</v>
      </c>
      <c r="BG45" s="116">
        <f>'vstupní parametry'!O136</f>
        <v>0</v>
      </c>
      <c r="BH45" s="116">
        <f>'vstupní parametry'!P136</f>
        <v>0</v>
      </c>
      <c r="BI45" s="116">
        <f>'vstupní parametry'!Q136</f>
        <v>1</v>
      </c>
      <c r="BJ45" s="116">
        <f>'vstupní parametry'!R136</f>
        <v>-2</v>
      </c>
      <c r="BL45" s="119">
        <f>'vstupní parametry'!T136</f>
        <v>0</v>
      </c>
      <c r="BM45" s="119">
        <f>'vstupní parametry'!U136</f>
        <v>0</v>
      </c>
      <c r="BN45" s="119">
        <f>'vstupní parametry'!V136</f>
        <v>0</v>
      </c>
      <c r="BO45" s="119" t="str">
        <f>'vstupní parametry'!W136</f>
        <v/>
      </c>
      <c r="BP45" s="119">
        <f>'vstupní parametry'!X136</f>
        <v>0</v>
      </c>
      <c r="BQ45" s="119">
        <f>'vstupní parametry'!Y136</f>
        <v>1</v>
      </c>
      <c r="BR45" s="119">
        <f>'vstupní parametry'!Z136</f>
        <v>0</v>
      </c>
      <c r="BS45" s="119">
        <f>'vstupní parametry'!AA136</f>
        <v>0</v>
      </c>
      <c r="BT45" s="119">
        <f>'vstupní parametry'!AB136</f>
        <v>0</v>
      </c>
      <c r="BU45" s="119">
        <f>'vstupní parametry'!AC136</f>
        <v>1</v>
      </c>
      <c r="BV45" s="119">
        <f>'vstupní parametry'!AD136</f>
        <v>1</v>
      </c>
    </row>
    <row r="46" spans="1:74">
      <c r="A46" s="1">
        <f>'vstupní parametry'!G46</f>
        <v>0</v>
      </c>
      <c r="B46" s="1">
        <f>'vstupní parametry'!H46</f>
        <v>0</v>
      </c>
      <c r="C46" s="1">
        <f>'vstupní parametry'!I46</f>
        <v>0</v>
      </c>
      <c r="D46" s="1">
        <f>'vstupní parametry'!J46</f>
        <v>0</v>
      </c>
      <c r="E46" s="1">
        <f>'vstupní parametry'!K46</f>
        <v>1</v>
      </c>
      <c r="F46" s="1">
        <f>'vstupní parametry'!L46</f>
        <v>0</v>
      </c>
      <c r="G46" s="1">
        <f>'vstupní parametry'!M46</f>
        <v>1</v>
      </c>
      <c r="H46" s="1">
        <f>'vstupní parametry'!N46</f>
        <v>0</v>
      </c>
      <c r="I46" s="1">
        <f>'vstupní parametry'!O46</f>
        <v>0</v>
      </c>
      <c r="J46" s="1">
        <f>'vstupní parametry'!P46</f>
        <v>0</v>
      </c>
      <c r="K46" s="1">
        <f>'vstupní parametry'!Q46</f>
        <v>1</v>
      </c>
      <c r="L46" s="1">
        <f>'vstupní parametry'!R46</f>
        <v>-2</v>
      </c>
      <c r="N46" s="2">
        <f>'vstupní parametry'!T46</f>
        <v>0</v>
      </c>
      <c r="O46" s="2">
        <f>'vstupní parametry'!U46</f>
        <v>0</v>
      </c>
      <c r="P46" s="2">
        <f>'vstupní parametry'!V46</f>
        <v>0</v>
      </c>
      <c r="Q46" s="2">
        <f>'vstupní parametry'!W46</f>
        <v>1</v>
      </c>
      <c r="R46" s="2">
        <f>'vstupní parametry'!X46</f>
        <v>0</v>
      </c>
      <c r="S46" s="2">
        <f>'vstupní parametry'!Y46</f>
        <v>1</v>
      </c>
      <c r="T46" s="2">
        <f>'vstupní parametry'!Z46</f>
        <v>0</v>
      </c>
      <c r="U46" s="2">
        <f>'vstupní parametry'!AA46</f>
        <v>0</v>
      </c>
      <c r="V46" s="2">
        <f>'vstupní parametry'!AB46</f>
        <v>0</v>
      </c>
      <c r="W46" s="2">
        <f>'vstupní parametry'!AC46</f>
        <v>1</v>
      </c>
      <c r="X46" s="2">
        <f>'vstupní parametry'!AD46</f>
        <v>1</v>
      </c>
      <c r="Z46" s="32" t="s">
        <v>107</v>
      </c>
      <c r="AA46" s="32" t="s">
        <v>8</v>
      </c>
      <c r="AB46" s="32">
        <v>1</v>
      </c>
      <c r="AC46" s="32">
        <v>4</v>
      </c>
      <c r="AD46" s="1">
        <v>1</v>
      </c>
      <c r="AE46" s="1">
        <v>0</v>
      </c>
      <c r="AF46" s="1">
        <v>0</v>
      </c>
      <c r="AG46" s="1">
        <v>1</v>
      </c>
      <c r="AH46" s="1">
        <v>1</v>
      </c>
      <c r="AI46" s="1">
        <v>4</v>
      </c>
      <c r="AJ46" s="1">
        <v>0</v>
      </c>
      <c r="AK46" s="1">
        <v>-3</v>
      </c>
      <c r="AM46" s="108" t="s">
        <v>53</v>
      </c>
      <c r="AN46" s="108">
        <v>4</v>
      </c>
      <c r="AO46" s="108">
        <v>1</v>
      </c>
      <c r="AP46" s="108">
        <v>1</v>
      </c>
      <c r="AQ46" s="108">
        <v>1</v>
      </c>
      <c r="AR46" s="108">
        <v>0</v>
      </c>
      <c r="AS46" s="108">
        <v>0</v>
      </c>
      <c r="AT46" s="108">
        <v>4</v>
      </c>
      <c r="AU46" s="108">
        <v>1</v>
      </c>
      <c r="AV46" s="108">
        <v>3</v>
      </c>
      <c r="AW46" s="108">
        <v>3</v>
      </c>
      <c r="AY46" s="116">
        <f>'vstupní parametry'!G137</f>
        <v>0</v>
      </c>
      <c r="AZ46" s="116">
        <f>'vstupní parametry'!H137</f>
        <v>41334</v>
      </c>
      <c r="BA46" s="116" t="str">
        <f>'vstupní parametry'!I137</f>
        <v>Zápisy KRaD - podzim 2012</v>
      </c>
      <c r="BB46" s="116">
        <f>'vstupní parametry'!J137</f>
        <v>0</v>
      </c>
      <c r="BC46" s="116" t="str">
        <f>'vstupní parametry'!K137</f>
        <v/>
      </c>
      <c r="BD46" s="116">
        <f>'vstupní parametry'!L137</f>
        <v>1</v>
      </c>
      <c r="BE46" s="116">
        <f>'vstupní parametry'!M137</f>
        <v>0</v>
      </c>
      <c r="BF46" s="116">
        <f>'vstupní parametry'!N137</f>
        <v>0</v>
      </c>
      <c r="BG46" s="116" t="str">
        <f>'vstupní parametry'!O137</f>
        <v>Zápisy KRaD - podzim 2012</v>
      </c>
      <c r="BH46" s="116">
        <f>'vstupní parametry'!P137</f>
        <v>0</v>
      </c>
      <c r="BI46" s="116">
        <f>'vstupní parametry'!Q137</f>
        <v>3</v>
      </c>
      <c r="BJ46" s="116">
        <f>'vstupní parametry'!R137</f>
        <v>0</v>
      </c>
      <c r="BL46" s="119">
        <f>'vstupní parametry'!T137</f>
        <v>0</v>
      </c>
      <c r="BM46" s="119">
        <f>'vstupní parametry'!U137</f>
        <v>0</v>
      </c>
      <c r="BN46" s="119" t="str">
        <f>'vstupní parametry'!V137</f>
        <v>Zápisy KRaD - podzim 2012</v>
      </c>
      <c r="BO46" s="119" t="str">
        <f>'vstupní parametry'!W137</f>
        <v/>
      </c>
      <c r="BP46" s="119">
        <f>'vstupní parametry'!X137</f>
        <v>0</v>
      </c>
      <c r="BQ46" s="119">
        <f>'vstupní parametry'!Y137</f>
        <v>0</v>
      </c>
      <c r="BR46" s="119">
        <f>'vstupní parametry'!Z137</f>
        <v>1</v>
      </c>
      <c r="BS46" s="119">
        <f>'vstupní parametry'!AA137</f>
        <v>0</v>
      </c>
      <c r="BT46" s="119" t="str">
        <f>'vstupní parametry'!AB137</f>
        <v>Zápisy KRaD - podzim 2012</v>
      </c>
      <c r="BU46" s="119">
        <f>'vstupní parametry'!AC137</f>
        <v>0</v>
      </c>
      <c r="BV46" s="119">
        <f>'vstupní parametry'!AD137</f>
        <v>0</v>
      </c>
    </row>
    <row r="47" spans="1:74">
      <c r="A47" s="1">
        <f>'vstupní parametry'!G47</f>
        <v>0</v>
      </c>
      <c r="B47" s="1" t="str">
        <f>'vstupní parametry'!H47</f>
        <v>Konečná a platná TL soutěží KFS - podzim 2015</v>
      </c>
      <c r="C47" s="1">
        <f>'vstupní parametry'!I47</f>
        <v>0</v>
      </c>
      <c r="D47" s="1">
        <f>'vstupní parametry'!J47</f>
        <v>0.12708333333333333</v>
      </c>
      <c r="E47" s="1">
        <f>'vstupní parametry'!K47</f>
        <v>1</v>
      </c>
      <c r="F47" s="1">
        <f>'vstupní parametry'!L47</f>
        <v>0</v>
      </c>
      <c r="G47" s="1">
        <f>'vstupní parametry'!M47</f>
        <v>0</v>
      </c>
      <c r="H47" s="1">
        <f>'vstupní parametry'!N47</f>
        <v>1</v>
      </c>
      <c r="I47" s="1">
        <f>'vstupní parametry'!O47</f>
        <v>0</v>
      </c>
      <c r="J47" s="1">
        <f>'vstupní parametry'!P47</f>
        <v>0.12708333333333333</v>
      </c>
      <c r="K47" s="1">
        <f>'vstupní parametry'!Q47</f>
        <v>0</v>
      </c>
      <c r="L47" s="1">
        <f>'vstupní parametry'!R47</f>
        <v>-3</v>
      </c>
      <c r="N47" s="2" t="str">
        <f>'vstupní parametry'!T47</f>
        <v>Č.Velenice</v>
      </c>
      <c r="O47" s="2">
        <f>'vstupní parametry'!U47</f>
        <v>0.12708333333333333</v>
      </c>
      <c r="P47" s="2">
        <f>'vstupní parametry'!V47</f>
        <v>0</v>
      </c>
      <c r="Q47" s="2">
        <f>'vstupní parametry'!W47</f>
        <v>1</v>
      </c>
      <c r="R47" s="2">
        <f>'vstupní parametry'!X47</f>
        <v>1</v>
      </c>
      <c r="S47" s="2">
        <f>'vstupní parametry'!Y47</f>
        <v>0</v>
      </c>
      <c r="T47" s="2">
        <f>'vstupní parametry'!Z47</f>
        <v>0</v>
      </c>
      <c r="U47" s="2">
        <f>'vstupní parametry'!AA47</f>
        <v>0.12708333333333333</v>
      </c>
      <c r="V47" s="2">
        <f>'vstupní parametry'!AB47</f>
        <v>0</v>
      </c>
      <c r="W47" s="2">
        <f>'vstupní parametry'!AC47</f>
        <v>3</v>
      </c>
      <c r="X47" s="2">
        <f>'vstupní parametry'!AD47</f>
        <v>3</v>
      </c>
      <c r="Z47" s="32" t="s">
        <v>108</v>
      </c>
      <c r="AA47" s="32" t="s">
        <v>82</v>
      </c>
      <c r="AB47" s="32">
        <v>1</v>
      </c>
      <c r="AC47" s="32">
        <v>5</v>
      </c>
      <c r="AD47" s="1">
        <v>1</v>
      </c>
      <c r="AE47" s="1">
        <v>0</v>
      </c>
      <c r="AF47" s="1">
        <v>0</v>
      </c>
      <c r="AG47" s="1">
        <v>1</v>
      </c>
      <c r="AH47" s="1">
        <v>1</v>
      </c>
      <c r="AI47" s="1">
        <v>5</v>
      </c>
      <c r="AJ47" s="1">
        <v>0</v>
      </c>
      <c r="AK47" s="1">
        <v>-3</v>
      </c>
      <c r="AM47" s="108" t="s">
        <v>84</v>
      </c>
      <c r="AN47" s="108">
        <v>5</v>
      </c>
      <c r="AO47" s="108">
        <v>1</v>
      </c>
      <c r="AP47" s="108">
        <v>1</v>
      </c>
      <c r="AQ47" s="108">
        <v>1</v>
      </c>
      <c r="AR47" s="108">
        <v>0</v>
      </c>
      <c r="AS47" s="108">
        <v>0</v>
      </c>
      <c r="AT47" s="108">
        <v>5</v>
      </c>
      <c r="AU47" s="108">
        <v>1</v>
      </c>
      <c r="AV47" s="108">
        <v>3</v>
      </c>
      <c r="AW47" s="108">
        <v>3</v>
      </c>
      <c r="AY47" s="116">
        <f>'vstupní parametry'!G138</f>
        <v>0</v>
      </c>
      <c r="AZ47" s="116">
        <f>'vstupní parametry'!H138</f>
        <v>0</v>
      </c>
      <c r="BA47" s="116">
        <f>'vstupní parametry'!I138</f>
        <v>0</v>
      </c>
      <c r="BB47" s="116">
        <f>'vstupní parametry'!J138</f>
        <v>4.2361111111111106E-2</v>
      </c>
      <c r="BC47" s="116" t="str">
        <f>'vstupní parametry'!K138</f>
        <v/>
      </c>
      <c r="BD47" s="116">
        <f>'vstupní parametry'!L138</f>
        <v>0</v>
      </c>
      <c r="BE47" s="116">
        <f>'vstupní parametry'!M138</f>
        <v>0</v>
      </c>
      <c r="BF47" s="116">
        <f>'vstupní parametry'!N138</f>
        <v>1</v>
      </c>
      <c r="BG47" s="116">
        <f>'vstupní parametry'!O138</f>
        <v>0</v>
      </c>
      <c r="BH47" s="116">
        <f>'vstupní parametry'!P138</f>
        <v>4.2361111111111106E-2</v>
      </c>
      <c r="BI47" s="116">
        <f>'vstupní parametry'!Q138</f>
        <v>0</v>
      </c>
      <c r="BJ47" s="116">
        <f>'vstupní parametry'!R138</f>
        <v>-3</v>
      </c>
      <c r="BL47" s="119" t="str">
        <f>'vstupní parametry'!T138</f>
        <v>N.Včelnice</v>
      </c>
      <c r="BM47" s="119">
        <f>'vstupní parametry'!U138</f>
        <v>4.2361111111111106E-2</v>
      </c>
      <c r="BN47" s="119">
        <f>'vstupní parametry'!V138</f>
        <v>0</v>
      </c>
      <c r="BO47" s="119" t="str">
        <f>'vstupní parametry'!W138</f>
        <v/>
      </c>
      <c r="BP47" s="119">
        <f>'vstupní parametry'!X138</f>
        <v>1</v>
      </c>
      <c r="BQ47" s="119">
        <f>'vstupní parametry'!Y138</f>
        <v>0</v>
      </c>
      <c r="BR47" s="119">
        <f>'vstupní parametry'!Z138</f>
        <v>0</v>
      </c>
      <c r="BS47" s="119">
        <f>'vstupní parametry'!AA138</f>
        <v>4.2361111111111106E-2</v>
      </c>
      <c r="BT47" s="119">
        <f>'vstupní parametry'!AB138</f>
        <v>0</v>
      </c>
      <c r="BU47" s="119">
        <f>'vstupní parametry'!AC138</f>
        <v>3</v>
      </c>
      <c r="BV47" s="119">
        <f>'vstupní parametry'!AD138</f>
        <v>3</v>
      </c>
    </row>
    <row r="48" spans="1:74">
      <c r="A48" s="1">
        <f>'vstupní parametry'!G48</f>
        <v>0</v>
      </c>
      <c r="B48" s="1">
        <f>'vstupní parametry'!H48</f>
        <v>0</v>
      </c>
      <c r="C48" s="1">
        <f>'vstupní parametry'!I48</f>
        <v>0</v>
      </c>
      <c r="D48" s="1">
        <f>'vstupní parametry'!J48</f>
        <v>0</v>
      </c>
      <c r="E48" s="1">
        <f>'vstupní parametry'!K48</f>
        <v>1</v>
      </c>
      <c r="F48" s="1">
        <f>'vstupní parametry'!L48</f>
        <v>0</v>
      </c>
      <c r="G48" s="1">
        <f>'vstupní parametry'!M48</f>
        <v>1</v>
      </c>
      <c r="H48" s="1">
        <f>'vstupní parametry'!N48</f>
        <v>0</v>
      </c>
      <c r="I48" s="1">
        <f>'vstupní parametry'!O48</f>
        <v>0</v>
      </c>
      <c r="J48" s="1">
        <f>'vstupní parametry'!P48</f>
        <v>0</v>
      </c>
      <c r="K48" s="1">
        <f>'vstupní parametry'!Q48</f>
        <v>1</v>
      </c>
      <c r="L48" s="1">
        <f>'vstupní parametry'!R48</f>
        <v>-2</v>
      </c>
      <c r="N48" s="2">
        <f>'vstupní parametry'!T48</f>
        <v>0</v>
      </c>
      <c r="O48" s="2">
        <f>'vstupní parametry'!U48</f>
        <v>0</v>
      </c>
      <c r="P48" s="2">
        <f>'vstupní parametry'!V48</f>
        <v>0</v>
      </c>
      <c r="Q48" s="2">
        <f>'vstupní parametry'!W48</f>
        <v>1</v>
      </c>
      <c r="R48" s="2">
        <f>'vstupní parametry'!X48</f>
        <v>0</v>
      </c>
      <c r="S48" s="2">
        <f>'vstupní parametry'!Y48</f>
        <v>1</v>
      </c>
      <c r="T48" s="2">
        <f>'vstupní parametry'!Z48</f>
        <v>0</v>
      </c>
      <c r="U48" s="2">
        <f>'vstupní parametry'!AA48</f>
        <v>0</v>
      </c>
      <c r="V48" s="2">
        <f>'vstupní parametry'!AB48</f>
        <v>0</v>
      </c>
      <c r="W48" s="2">
        <f>'vstupní parametry'!AC48</f>
        <v>1</v>
      </c>
      <c r="X48" s="2">
        <f>'vstupní parametry'!AD48</f>
        <v>1</v>
      </c>
      <c r="Z48" s="32" t="s">
        <v>109</v>
      </c>
      <c r="AA48" s="32" t="s">
        <v>7</v>
      </c>
      <c r="AB48" s="32">
        <v>0</v>
      </c>
      <c r="AC48" s="32">
        <v>1</v>
      </c>
      <c r="AD48" s="1">
        <v>1</v>
      </c>
      <c r="AE48" s="1">
        <v>0</v>
      </c>
      <c r="AF48" s="1">
        <v>0</v>
      </c>
      <c r="AG48" s="1">
        <v>1</v>
      </c>
      <c r="AH48" s="1">
        <v>0</v>
      </c>
      <c r="AI48" s="1">
        <v>1</v>
      </c>
      <c r="AJ48" s="1">
        <v>0</v>
      </c>
      <c r="AK48" s="1">
        <v>-3</v>
      </c>
      <c r="AM48" s="108" t="s">
        <v>83</v>
      </c>
      <c r="AN48" s="108">
        <v>1</v>
      </c>
      <c r="AO48" s="108">
        <v>0</v>
      </c>
      <c r="AP48" s="108">
        <v>1</v>
      </c>
      <c r="AQ48" s="108">
        <v>1</v>
      </c>
      <c r="AR48" s="108">
        <v>0</v>
      </c>
      <c r="AS48" s="108">
        <v>0</v>
      </c>
      <c r="AT48" s="108">
        <v>1</v>
      </c>
      <c r="AU48" s="108">
        <v>0</v>
      </c>
      <c r="AV48" s="108">
        <v>3</v>
      </c>
      <c r="AW48" s="108">
        <v>3</v>
      </c>
      <c r="AY48" s="116">
        <f>'vstupní parametry'!G139</f>
        <v>0</v>
      </c>
      <c r="AZ48" s="116">
        <f>'vstupní parametry'!H139</f>
        <v>41110</v>
      </c>
      <c r="BA48" s="116" t="str">
        <f>'vstupní parametry'!I139</f>
        <v>Zápisy KRaD - jaro 2012</v>
      </c>
      <c r="BB48" s="116">
        <f>'vstupní parametry'!J139</f>
        <v>0</v>
      </c>
      <c r="BC48" s="116" t="str">
        <f>'vstupní parametry'!K139</f>
        <v/>
      </c>
      <c r="BD48" s="116">
        <f>'vstupní parametry'!L139</f>
        <v>1</v>
      </c>
      <c r="BE48" s="116">
        <f>'vstupní parametry'!M139</f>
        <v>0</v>
      </c>
      <c r="BF48" s="116">
        <f>'vstupní parametry'!N139</f>
        <v>0</v>
      </c>
      <c r="BG48" s="116" t="str">
        <f>'vstupní parametry'!O139</f>
        <v>Zápisy KRaD - jaro 2012</v>
      </c>
      <c r="BH48" s="116">
        <f>'vstupní parametry'!P139</f>
        <v>0</v>
      </c>
      <c r="BI48" s="116">
        <f>'vstupní parametry'!Q139</f>
        <v>3</v>
      </c>
      <c r="BJ48" s="116">
        <f>'vstupní parametry'!R139</f>
        <v>0</v>
      </c>
      <c r="BL48" s="119">
        <f>'vstupní parametry'!T139</f>
        <v>0</v>
      </c>
      <c r="BM48" s="119">
        <f>'vstupní parametry'!U139</f>
        <v>0</v>
      </c>
      <c r="BN48" s="119" t="str">
        <f>'vstupní parametry'!V139</f>
        <v>Zápisy KRaD - jaro 2012</v>
      </c>
      <c r="BO48" s="119" t="str">
        <f>'vstupní parametry'!W139</f>
        <v/>
      </c>
      <c r="BP48" s="119">
        <f>'vstupní parametry'!X139</f>
        <v>0</v>
      </c>
      <c r="BQ48" s="119">
        <f>'vstupní parametry'!Y139</f>
        <v>0</v>
      </c>
      <c r="BR48" s="119">
        <f>'vstupní parametry'!Z139</f>
        <v>1</v>
      </c>
      <c r="BS48" s="119">
        <f>'vstupní parametry'!AA139</f>
        <v>0</v>
      </c>
      <c r="BT48" s="119" t="str">
        <f>'vstupní parametry'!AB139</f>
        <v>Zápisy KRaD - jaro 2012</v>
      </c>
      <c r="BU48" s="119">
        <f>'vstupní parametry'!AC139</f>
        <v>0</v>
      </c>
      <c r="BV48" s="119">
        <f>'vstupní parametry'!AD139</f>
        <v>0</v>
      </c>
    </row>
    <row r="49" spans="1:74">
      <c r="A49" s="1">
        <f>'vstupní parametry'!G49</f>
        <v>0</v>
      </c>
      <c r="B49" s="1" t="str">
        <f>'vstupní parametry'!H49</f>
        <v>Rozlosování soutěží 2015-16 - přípravka</v>
      </c>
      <c r="C49" s="1">
        <f>'vstupní parametry'!I49</f>
        <v>0</v>
      </c>
      <c r="D49" s="1">
        <f>'vstupní parametry'!J49</f>
        <v>0</v>
      </c>
      <c r="E49" s="1">
        <f>'vstupní parametry'!K49</f>
        <v>1</v>
      </c>
      <c r="F49" s="1">
        <f>'vstupní parametry'!L49</f>
        <v>0</v>
      </c>
      <c r="G49" s="1">
        <f>'vstupní parametry'!M49</f>
        <v>1</v>
      </c>
      <c r="H49" s="1">
        <f>'vstupní parametry'!N49</f>
        <v>0</v>
      </c>
      <c r="I49" s="1">
        <f>'vstupní parametry'!O49</f>
        <v>0</v>
      </c>
      <c r="J49" s="1">
        <f>'vstupní parametry'!P49</f>
        <v>0</v>
      </c>
      <c r="K49" s="1">
        <f>'vstupní parametry'!Q49</f>
        <v>1</v>
      </c>
      <c r="L49" s="1">
        <f>'vstupní parametry'!R49</f>
        <v>-2</v>
      </c>
      <c r="N49" s="2">
        <f>'vstupní parametry'!T49</f>
        <v>0</v>
      </c>
      <c r="O49" s="2">
        <f>'vstupní parametry'!U49</f>
        <v>0</v>
      </c>
      <c r="P49" s="2">
        <f>'vstupní parametry'!V49</f>
        <v>0</v>
      </c>
      <c r="Q49" s="2">
        <f>'vstupní parametry'!W49</f>
        <v>1</v>
      </c>
      <c r="R49" s="2">
        <f>'vstupní parametry'!X49</f>
        <v>0</v>
      </c>
      <c r="S49" s="2">
        <f>'vstupní parametry'!Y49</f>
        <v>1</v>
      </c>
      <c r="T49" s="2">
        <f>'vstupní parametry'!Z49</f>
        <v>0</v>
      </c>
      <c r="U49" s="2">
        <f>'vstupní parametry'!AA49</f>
        <v>0</v>
      </c>
      <c r="V49" s="2">
        <f>'vstupní parametry'!AB49</f>
        <v>0</v>
      </c>
      <c r="W49" s="2">
        <f>'vstupní parametry'!AC49</f>
        <v>1</v>
      </c>
      <c r="X49" s="2">
        <f>'vstupní parametry'!AD49</f>
        <v>1</v>
      </c>
      <c r="Z49" s="32" t="s">
        <v>110</v>
      </c>
      <c r="AA49" s="32" t="s">
        <v>85</v>
      </c>
      <c r="AB49" s="32">
        <v>2</v>
      </c>
      <c r="AC49" s="32">
        <v>1</v>
      </c>
      <c r="AD49" s="1">
        <v>1</v>
      </c>
      <c r="AE49" s="1">
        <v>1</v>
      </c>
      <c r="AF49" s="1">
        <v>0</v>
      </c>
      <c r="AG49" s="1">
        <v>0</v>
      </c>
      <c r="AH49" s="1">
        <v>2</v>
      </c>
      <c r="AI49" s="1">
        <v>1</v>
      </c>
      <c r="AJ49" s="1">
        <v>3</v>
      </c>
      <c r="AK49" s="1">
        <v>0</v>
      </c>
      <c r="AM49" s="108" t="s">
        <v>83</v>
      </c>
      <c r="AN49" s="108">
        <v>1</v>
      </c>
      <c r="AO49" s="108">
        <v>2</v>
      </c>
      <c r="AP49" s="108">
        <v>1</v>
      </c>
      <c r="AQ49" s="108">
        <v>0</v>
      </c>
      <c r="AR49" s="108">
        <v>0</v>
      </c>
      <c r="AS49" s="108">
        <v>1</v>
      </c>
      <c r="AT49" s="108">
        <v>1</v>
      </c>
      <c r="AU49" s="108">
        <v>2</v>
      </c>
      <c r="AV49" s="108">
        <v>0</v>
      </c>
      <c r="AW49" s="108">
        <v>0</v>
      </c>
      <c r="AY49" s="116">
        <f>'vstupní parametry'!G140</f>
        <v>0</v>
      </c>
      <c r="AZ49" s="116">
        <f>'vstupní parametry'!H140</f>
        <v>0</v>
      </c>
      <c r="BA49" s="116">
        <f>'vstupní parametry'!I140</f>
        <v>0</v>
      </c>
      <c r="BB49" s="116">
        <f>'vstupní parametry'!J140</f>
        <v>0</v>
      </c>
      <c r="BC49" s="116" t="str">
        <f>'vstupní parametry'!K140</f>
        <v/>
      </c>
      <c r="BD49" s="116">
        <f>'vstupní parametry'!L140</f>
        <v>0</v>
      </c>
      <c r="BE49" s="116">
        <f>'vstupní parametry'!M140</f>
        <v>1</v>
      </c>
      <c r="BF49" s="116">
        <f>'vstupní parametry'!N140</f>
        <v>0</v>
      </c>
      <c r="BG49" s="116">
        <f>'vstupní parametry'!O140</f>
        <v>0</v>
      </c>
      <c r="BH49" s="116">
        <f>'vstupní parametry'!P140</f>
        <v>0</v>
      </c>
      <c r="BI49" s="116">
        <f>'vstupní parametry'!Q140</f>
        <v>1</v>
      </c>
      <c r="BJ49" s="116">
        <f>'vstupní parametry'!R140</f>
        <v>-2</v>
      </c>
      <c r="BL49" s="119">
        <f>'vstupní parametry'!T140</f>
        <v>0</v>
      </c>
      <c r="BM49" s="119">
        <f>'vstupní parametry'!U140</f>
        <v>0</v>
      </c>
      <c r="BN49" s="119">
        <f>'vstupní parametry'!V140</f>
        <v>0</v>
      </c>
      <c r="BO49" s="119" t="str">
        <f>'vstupní parametry'!W140</f>
        <v/>
      </c>
      <c r="BP49" s="119">
        <f>'vstupní parametry'!X140</f>
        <v>0</v>
      </c>
      <c r="BQ49" s="119">
        <f>'vstupní parametry'!Y140</f>
        <v>1</v>
      </c>
      <c r="BR49" s="119">
        <f>'vstupní parametry'!Z140</f>
        <v>0</v>
      </c>
      <c r="BS49" s="119">
        <f>'vstupní parametry'!AA140</f>
        <v>0</v>
      </c>
      <c r="BT49" s="119">
        <f>'vstupní parametry'!AB140</f>
        <v>0</v>
      </c>
      <c r="BU49" s="119">
        <f>'vstupní parametry'!AC140</f>
        <v>1</v>
      </c>
      <c r="BV49" s="119">
        <f>'vstupní parametry'!AD140</f>
        <v>1</v>
      </c>
    </row>
    <row r="50" spans="1:74">
      <c r="A50" s="1">
        <f>'vstupní parametry'!G50</f>
        <v>0</v>
      </c>
      <c r="B50" s="1">
        <f>'vstupní parametry'!H50</f>
        <v>0</v>
      </c>
      <c r="C50" s="1">
        <f>'vstupní parametry'!I50</f>
        <v>0</v>
      </c>
      <c r="D50" s="1">
        <f>'vstupní parametry'!J50</f>
        <v>4.3055555555555562E-2</v>
      </c>
      <c r="E50" s="1">
        <f>'vstupní parametry'!K50</f>
        <v>1</v>
      </c>
      <c r="F50" s="1">
        <f>'vstupní parametry'!L50</f>
        <v>0</v>
      </c>
      <c r="G50" s="1">
        <f>'vstupní parametry'!M50</f>
        <v>0</v>
      </c>
      <c r="H50" s="1">
        <f>'vstupní parametry'!N50</f>
        <v>1</v>
      </c>
      <c r="I50" s="1">
        <f>'vstupní parametry'!O50</f>
        <v>0</v>
      </c>
      <c r="J50" s="1">
        <f>'vstupní parametry'!P50</f>
        <v>4.3055555555555562E-2</v>
      </c>
      <c r="K50" s="1">
        <f>'vstupní parametry'!Q50</f>
        <v>0</v>
      </c>
      <c r="L50" s="1">
        <f>'vstupní parametry'!R50</f>
        <v>-3</v>
      </c>
      <c r="N50" s="2" t="str">
        <f>'vstupní parametry'!T50</f>
        <v>Soběslav"B</v>
      </c>
      <c r="O50" s="2">
        <f>'vstupní parametry'!U50</f>
        <v>4.3055555555555562E-2</v>
      </c>
      <c r="P50" s="2">
        <f>'vstupní parametry'!V50</f>
        <v>0</v>
      </c>
      <c r="Q50" s="2">
        <f>'vstupní parametry'!W50</f>
        <v>1</v>
      </c>
      <c r="R50" s="2">
        <f>'vstupní parametry'!X50</f>
        <v>1</v>
      </c>
      <c r="S50" s="2">
        <f>'vstupní parametry'!Y50</f>
        <v>0</v>
      </c>
      <c r="T50" s="2">
        <f>'vstupní parametry'!Z50</f>
        <v>0</v>
      </c>
      <c r="U50" s="2">
        <f>'vstupní parametry'!AA50</f>
        <v>4.3055555555555562E-2</v>
      </c>
      <c r="V50" s="2">
        <f>'vstupní parametry'!AB50</f>
        <v>0</v>
      </c>
      <c r="W50" s="2">
        <f>'vstupní parametry'!AC50</f>
        <v>3</v>
      </c>
      <c r="X50" s="2">
        <f>'vstupní parametry'!AD50</f>
        <v>3</v>
      </c>
      <c r="Z50" s="32" t="s">
        <v>111</v>
      </c>
      <c r="AA50" s="32" t="s">
        <v>84</v>
      </c>
      <c r="AB50" s="32">
        <v>1</v>
      </c>
      <c r="AC50" s="32">
        <v>1</v>
      </c>
      <c r="AD50" s="1">
        <v>1</v>
      </c>
      <c r="AE50" s="1">
        <v>0</v>
      </c>
      <c r="AF50" s="1">
        <v>1</v>
      </c>
      <c r="AG50" s="1">
        <v>0</v>
      </c>
      <c r="AH50" s="1">
        <v>1</v>
      </c>
      <c r="AI50" s="1">
        <v>1</v>
      </c>
      <c r="AJ50" s="1">
        <v>1</v>
      </c>
      <c r="AK50" s="1">
        <v>-2</v>
      </c>
      <c r="AM50" s="108" t="s">
        <v>7</v>
      </c>
      <c r="AN50" s="108">
        <v>1</v>
      </c>
      <c r="AO50" s="108">
        <v>1</v>
      </c>
      <c r="AP50" s="108">
        <v>1</v>
      </c>
      <c r="AQ50" s="108">
        <v>0</v>
      </c>
      <c r="AR50" s="108">
        <v>1</v>
      </c>
      <c r="AS50" s="108">
        <v>0</v>
      </c>
      <c r="AT50" s="108">
        <v>1</v>
      </c>
      <c r="AU50" s="108">
        <v>1</v>
      </c>
      <c r="AV50" s="108">
        <v>1</v>
      </c>
      <c r="AW50" s="108">
        <v>1</v>
      </c>
      <c r="AY50" s="116">
        <f>'vstupní parametry'!G141</f>
        <v>0</v>
      </c>
      <c r="AZ50" s="116">
        <f>'vstupní parametry'!H141</f>
        <v>40914</v>
      </c>
      <c r="BA50" s="116" t="str">
        <f>'vstupní parametry'!I141</f>
        <v>Zápisy KRaD - podzim 2011</v>
      </c>
      <c r="BB50" s="116">
        <f>'vstupní parametry'!J141</f>
        <v>3.472222222222222E-3</v>
      </c>
      <c r="BC50" s="116" t="str">
        <f>'vstupní parametry'!K141</f>
        <v/>
      </c>
      <c r="BD50" s="116">
        <f>'vstupní parametry'!L141</f>
        <v>1</v>
      </c>
      <c r="BE50" s="116">
        <f>'vstupní parametry'!M141</f>
        <v>0</v>
      </c>
      <c r="BF50" s="116">
        <f>'vstupní parametry'!N141</f>
        <v>0</v>
      </c>
      <c r="BG50" s="116" t="str">
        <f>'vstupní parametry'!O141</f>
        <v>Zápisy KRaD - podzim 2011</v>
      </c>
      <c r="BH50" s="116">
        <f>'vstupní parametry'!P141</f>
        <v>3.472222222222222E-3</v>
      </c>
      <c r="BI50" s="116">
        <f>'vstupní parametry'!Q141</f>
        <v>3</v>
      </c>
      <c r="BJ50" s="116">
        <f>'vstupní parametry'!R141</f>
        <v>0</v>
      </c>
      <c r="BL50" s="119" t="str">
        <f>'vstupní parametry'!T141</f>
        <v>Č.Velenice</v>
      </c>
      <c r="BM50" s="119">
        <f>'vstupní parametry'!U141</f>
        <v>3.472222222222222E-3</v>
      </c>
      <c r="BN50" s="119" t="str">
        <f>'vstupní parametry'!V141</f>
        <v>Zápisy KRaD - podzim 2011</v>
      </c>
      <c r="BO50" s="119" t="str">
        <f>'vstupní parametry'!W141</f>
        <v/>
      </c>
      <c r="BP50" s="119">
        <f>'vstupní parametry'!X141</f>
        <v>0</v>
      </c>
      <c r="BQ50" s="119">
        <f>'vstupní parametry'!Y141</f>
        <v>0</v>
      </c>
      <c r="BR50" s="119">
        <f>'vstupní parametry'!Z141</f>
        <v>1</v>
      </c>
      <c r="BS50" s="119">
        <f>'vstupní parametry'!AA141</f>
        <v>3.472222222222222E-3</v>
      </c>
      <c r="BT50" s="119" t="str">
        <f>'vstupní parametry'!AB141</f>
        <v>Zápisy KRaD - podzim 2011</v>
      </c>
      <c r="BU50" s="119">
        <f>'vstupní parametry'!AC141</f>
        <v>0</v>
      </c>
      <c r="BV50" s="119">
        <f>'vstupní parametry'!AD141</f>
        <v>0</v>
      </c>
    </row>
    <row r="51" spans="1:74">
      <c r="A51" s="1">
        <f>'vstupní parametry'!G51</f>
        <v>0</v>
      </c>
      <c r="B51" s="1" t="str">
        <f>'vstupní parametry'!H51</f>
        <v>Rozlosování soutěží 2015-16 - žáci</v>
      </c>
      <c r="C51" s="1">
        <f>'vstupní parametry'!I51</f>
        <v>0</v>
      </c>
      <c r="D51" s="1">
        <f>'vstupní parametry'!J51</f>
        <v>0</v>
      </c>
      <c r="E51" s="1">
        <f>'vstupní parametry'!K51</f>
        <v>1</v>
      </c>
      <c r="F51" s="1">
        <f>'vstupní parametry'!L51</f>
        <v>0</v>
      </c>
      <c r="G51" s="1">
        <f>'vstupní parametry'!M51</f>
        <v>1</v>
      </c>
      <c r="H51" s="1">
        <f>'vstupní parametry'!N51</f>
        <v>0</v>
      </c>
      <c r="I51" s="1">
        <f>'vstupní parametry'!O51</f>
        <v>0</v>
      </c>
      <c r="J51" s="1">
        <f>'vstupní parametry'!P51</f>
        <v>0</v>
      </c>
      <c r="K51" s="1">
        <f>'vstupní parametry'!Q51</f>
        <v>1</v>
      </c>
      <c r="L51" s="1">
        <f>'vstupní parametry'!R51</f>
        <v>-2</v>
      </c>
      <c r="N51" s="2">
        <f>'vstupní parametry'!T51</f>
        <v>0</v>
      </c>
      <c r="O51" s="2">
        <f>'vstupní parametry'!U51</f>
        <v>0</v>
      </c>
      <c r="P51" s="2">
        <f>'vstupní parametry'!V51</f>
        <v>0</v>
      </c>
      <c r="Q51" s="2">
        <f>'vstupní parametry'!W51</f>
        <v>1</v>
      </c>
      <c r="R51" s="2">
        <f>'vstupní parametry'!X51</f>
        <v>0</v>
      </c>
      <c r="S51" s="2">
        <f>'vstupní parametry'!Y51</f>
        <v>1</v>
      </c>
      <c r="T51" s="2">
        <f>'vstupní parametry'!Z51</f>
        <v>0</v>
      </c>
      <c r="U51" s="2">
        <f>'vstupní parametry'!AA51</f>
        <v>0</v>
      </c>
      <c r="V51" s="2">
        <f>'vstupní parametry'!AB51</f>
        <v>0</v>
      </c>
      <c r="W51" s="2">
        <f>'vstupní parametry'!AC51</f>
        <v>1</v>
      </c>
      <c r="X51" s="2">
        <f>'vstupní parametry'!AD51</f>
        <v>1</v>
      </c>
      <c r="Z51" s="32" t="s">
        <v>112</v>
      </c>
      <c r="AA51" s="32" t="s">
        <v>53</v>
      </c>
      <c r="AB51" s="32">
        <v>6</v>
      </c>
      <c r="AC51" s="32">
        <v>0</v>
      </c>
      <c r="AD51" s="1">
        <v>1</v>
      </c>
      <c r="AE51" s="1">
        <v>1</v>
      </c>
      <c r="AF51" s="1">
        <v>0</v>
      </c>
      <c r="AG51" s="1">
        <v>0</v>
      </c>
      <c r="AH51" s="1">
        <v>6</v>
      </c>
      <c r="AI51" s="1">
        <v>0</v>
      </c>
      <c r="AJ51" s="1">
        <v>3</v>
      </c>
      <c r="AK51" s="1">
        <v>0</v>
      </c>
      <c r="AM51" s="108" t="s">
        <v>82</v>
      </c>
      <c r="AN51" s="108">
        <v>0</v>
      </c>
      <c r="AO51" s="108">
        <v>6</v>
      </c>
      <c r="AP51" s="108">
        <v>1</v>
      </c>
      <c r="AQ51" s="108">
        <v>0</v>
      </c>
      <c r="AR51" s="108">
        <v>0</v>
      </c>
      <c r="AS51" s="108">
        <v>1</v>
      </c>
      <c r="AT51" s="108">
        <v>0</v>
      </c>
      <c r="AU51" s="108">
        <v>6</v>
      </c>
      <c r="AV51" s="108">
        <v>0</v>
      </c>
      <c r="AW51" s="108">
        <v>0</v>
      </c>
      <c r="AY51" s="116">
        <f>'vstupní parametry'!G142</f>
        <v>0</v>
      </c>
      <c r="AZ51" s="116">
        <f>'vstupní parametry'!H142</f>
        <v>0</v>
      </c>
      <c r="BA51" s="116">
        <f>'vstupní parametry'!I142</f>
        <v>0</v>
      </c>
      <c r="BB51" s="116">
        <f>'vstupní parametry'!J142</f>
        <v>0</v>
      </c>
      <c r="BC51" s="116" t="str">
        <f>'vstupní parametry'!K142</f>
        <v/>
      </c>
      <c r="BD51" s="116">
        <f>'vstupní parametry'!L142</f>
        <v>0</v>
      </c>
      <c r="BE51" s="116">
        <f>'vstupní parametry'!M142</f>
        <v>1</v>
      </c>
      <c r="BF51" s="116">
        <f>'vstupní parametry'!N142</f>
        <v>0</v>
      </c>
      <c r="BG51" s="116">
        <f>'vstupní parametry'!O142</f>
        <v>0</v>
      </c>
      <c r="BH51" s="116">
        <f>'vstupní parametry'!P142</f>
        <v>0</v>
      </c>
      <c r="BI51" s="116">
        <f>'vstupní parametry'!Q142</f>
        <v>1</v>
      </c>
      <c r="BJ51" s="116">
        <f>'vstupní parametry'!R142</f>
        <v>-2</v>
      </c>
      <c r="BL51" s="119">
        <f>'vstupní parametry'!T142</f>
        <v>0</v>
      </c>
      <c r="BM51" s="119">
        <f>'vstupní parametry'!U142</f>
        <v>0</v>
      </c>
      <c r="BN51" s="119">
        <f>'vstupní parametry'!V142</f>
        <v>0</v>
      </c>
      <c r="BO51" s="119" t="str">
        <f>'vstupní parametry'!W142</f>
        <v/>
      </c>
      <c r="BP51" s="119">
        <f>'vstupní parametry'!X142</f>
        <v>0</v>
      </c>
      <c r="BQ51" s="119">
        <f>'vstupní parametry'!Y142</f>
        <v>1</v>
      </c>
      <c r="BR51" s="119">
        <f>'vstupní parametry'!Z142</f>
        <v>0</v>
      </c>
      <c r="BS51" s="119">
        <f>'vstupní parametry'!AA142</f>
        <v>0</v>
      </c>
      <c r="BT51" s="119">
        <f>'vstupní parametry'!AB142</f>
        <v>0</v>
      </c>
      <c r="BU51" s="119">
        <f>'vstupní parametry'!AC142</f>
        <v>1</v>
      </c>
      <c r="BV51" s="119">
        <f>'vstupní parametry'!AD142</f>
        <v>1</v>
      </c>
    </row>
    <row r="52" spans="1:74">
      <c r="A52" s="1">
        <f>'vstupní parametry'!G52</f>
        <v>0</v>
      </c>
      <c r="B52" s="1">
        <f>'vstupní parametry'!H52</f>
        <v>0</v>
      </c>
      <c r="C52" s="1">
        <f>'vstupní parametry'!I52</f>
        <v>0</v>
      </c>
      <c r="D52" s="1">
        <f>'vstupní parametry'!J52</f>
        <v>0</v>
      </c>
      <c r="E52" s="1">
        <f>'vstupní parametry'!K52</f>
        <v>1</v>
      </c>
      <c r="F52" s="1">
        <f>'vstupní parametry'!L52</f>
        <v>0</v>
      </c>
      <c r="G52" s="1">
        <f>'vstupní parametry'!M52</f>
        <v>1</v>
      </c>
      <c r="H52" s="1">
        <f>'vstupní parametry'!N52</f>
        <v>0</v>
      </c>
      <c r="I52" s="1">
        <f>'vstupní parametry'!O52</f>
        <v>0</v>
      </c>
      <c r="J52" s="1">
        <f>'vstupní parametry'!P52</f>
        <v>0</v>
      </c>
      <c r="K52" s="1">
        <f>'vstupní parametry'!Q52</f>
        <v>1</v>
      </c>
      <c r="L52" s="1">
        <f>'vstupní parametry'!R52</f>
        <v>-2</v>
      </c>
      <c r="N52" s="2">
        <f>'vstupní parametry'!T52</f>
        <v>0</v>
      </c>
      <c r="O52" s="2">
        <f>'vstupní parametry'!U52</f>
        <v>0</v>
      </c>
      <c r="P52" s="2">
        <f>'vstupní parametry'!V52</f>
        <v>0</v>
      </c>
      <c r="Q52" s="2">
        <f>'vstupní parametry'!W52</f>
        <v>1</v>
      </c>
      <c r="R52" s="2">
        <f>'vstupní parametry'!X52</f>
        <v>0</v>
      </c>
      <c r="S52" s="2">
        <f>'vstupní parametry'!Y52</f>
        <v>1</v>
      </c>
      <c r="T52" s="2">
        <f>'vstupní parametry'!Z52</f>
        <v>0</v>
      </c>
      <c r="U52" s="2">
        <f>'vstupní parametry'!AA52</f>
        <v>0</v>
      </c>
      <c r="V52" s="2">
        <f>'vstupní parametry'!AB52</f>
        <v>0</v>
      </c>
      <c r="W52" s="2">
        <f>'vstupní parametry'!AC52</f>
        <v>1</v>
      </c>
      <c r="X52" s="2">
        <f>'vstupní parametry'!AD52</f>
        <v>1</v>
      </c>
      <c r="Z52" s="32" t="s">
        <v>113</v>
      </c>
      <c r="AA52" s="32" t="s">
        <v>54</v>
      </c>
      <c r="AB52" s="32">
        <v>0</v>
      </c>
      <c r="AC52" s="32">
        <v>3</v>
      </c>
      <c r="AD52" s="1">
        <v>1</v>
      </c>
      <c r="AE52" s="1">
        <v>0</v>
      </c>
      <c r="AF52" s="1">
        <v>0</v>
      </c>
      <c r="AG52" s="1">
        <v>1</v>
      </c>
      <c r="AH52" s="1">
        <v>0</v>
      </c>
      <c r="AI52" s="1">
        <v>3</v>
      </c>
      <c r="AJ52" s="1">
        <v>0</v>
      </c>
      <c r="AK52" s="1">
        <v>-3</v>
      </c>
      <c r="AM52" s="108" t="s">
        <v>8</v>
      </c>
      <c r="AN52" s="108">
        <v>3</v>
      </c>
      <c r="AO52" s="108">
        <v>0</v>
      </c>
      <c r="AP52" s="108">
        <v>1</v>
      </c>
      <c r="AQ52" s="108">
        <v>1</v>
      </c>
      <c r="AR52" s="108">
        <v>0</v>
      </c>
      <c r="AS52" s="108">
        <v>0</v>
      </c>
      <c r="AT52" s="108">
        <v>3</v>
      </c>
      <c r="AU52" s="108">
        <v>0</v>
      </c>
      <c r="AV52" s="108">
        <v>3</v>
      </c>
      <c r="AW52" s="108">
        <v>3</v>
      </c>
      <c r="AY52" s="116">
        <f>'vstupní parametry'!G143</f>
        <v>0</v>
      </c>
      <c r="AZ52" s="116">
        <f>'vstupní parametry'!H143</f>
        <v>40735</v>
      </c>
      <c r="BA52" s="116" t="str">
        <f>'vstupní parametry'!I143</f>
        <v>Zápisy KR - jaro 2011</v>
      </c>
      <c r="BB52" s="116">
        <f>'vstupní parametry'!J143</f>
        <v>0</v>
      </c>
      <c r="BC52" s="116" t="str">
        <f>'vstupní parametry'!K143</f>
        <v/>
      </c>
      <c r="BD52" s="116">
        <f>'vstupní parametry'!L143</f>
        <v>1</v>
      </c>
      <c r="BE52" s="116">
        <f>'vstupní parametry'!M143</f>
        <v>0</v>
      </c>
      <c r="BF52" s="116">
        <f>'vstupní parametry'!N143</f>
        <v>0</v>
      </c>
      <c r="BG52" s="116" t="str">
        <f>'vstupní parametry'!O143</f>
        <v>Zápisy KR - jaro 2011</v>
      </c>
      <c r="BH52" s="116">
        <f>'vstupní parametry'!P143</f>
        <v>0</v>
      </c>
      <c r="BI52" s="116">
        <f>'vstupní parametry'!Q143</f>
        <v>3</v>
      </c>
      <c r="BJ52" s="116">
        <f>'vstupní parametry'!R143</f>
        <v>0</v>
      </c>
      <c r="BL52" s="119">
        <f>'vstupní parametry'!T143</f>
        <v>0</v>
      </c>
      <c r="BM52" s="119">
        <f>'vstupní parametry'!U143</f>
        <v>0</v>
      </c>
      <c r="BN52" s="119" t="str">
        <f>'vstupní parametry'!V143</f>
        <v>Zápisy KR - jaro 2011</v>
      </c>
      <c r="BO52" s="119" t="str">
        <f>'vstupní parametry'!W143</f>
        <v/>
      </c>
      <c r="BP52" s="119">
        <f>'vstupní parametry'!X143</f>
        <v>0</v>
      </c>
      <c r="BQ52" s="119">
        <f>'vstupní parametry'!Y143</f>
        <v>0</v>
      </c>
      <c r="BR52" s="119">
        <f>'vstupní parametry'!Z143</f>
        <v>1</v>
      </c>
      <c r="BS52" s="119">
        <f>'vstupní parametry'!AA143</f>
        <v>0</v>
      </c>
      <c r="BT52" s="119" t="str">
        <f>'vstupní parametry'!AB143</f>
        <v>Zápisy KR - jaro 2011</v>
      </c>
      <c r="BU52" s="119">
        <f>'vstupní parametry'!AC143</f>
        <v>0</v>
      </c>
      <c r="BV52" s="119">
        <f>'vstupní parametry'!AD143</f>
        <v>0</v>
      </c>
    </row>
    <row r="53" spans="1:74">
      <c r="A53" s="1">
        <f>'vstupní parametry'!G53</f>
        <v>0</v>
      </c>
      <c r="B53" s="1" t="str">
        <f>'vstupní parametry'!H53</f>
        <v>Rozlosování soutěží 2015-16 - dorost</v>
      </c>
      <c r="C53" s="1">
        <f>'vstupní parametry'!I53</f>
        <v>0</v>
      </c>
      <c r="D53" s="1">
        <f>'vstupní parametry'!J53</f>
        <v>0</v>
      </c>
      <c r="E53" s="1">
        <f>'vstupní parametry'!K53</f>
        <v>1</v>
      </c>
      <c r="F53" s="1">
        <f>'vstupní parametry'!L53</f>
        <v>0</v>
      </c>
      <c r="G53" s="1">
        <f>'vstupní parametry'!M53</f>
        <v>1</v>
      </c>
      <c r="H53" s="1">
        <f>'vstupní parametry'!N53</f>
        <v>0</v>
      </c>
      <c r="I53" s="1">
        <f>'vstupní parametry'!O53</f>
        <v>0</v>
      </c>
      <c r="J53" s="1">
        <f>'vstupní parametry'!P53</f>
        <v>0</v>
      </c>
      <c r="K53" s="1">
        <f>'vstupní parametry'!Q53</f>
        <v>1</v>
      </c>
      <c r="L53" s="1">
        <f>'vstupní parametry'!R53</f>
        <v>-2</v>
      </c>
      <c r="N53" s="2">
        <f>'vstupní parametry'!T53</f>
        <v>0</v>
      </c>
      <c r="O53" s="2">
        <f>'vstupní parametry'!U53</f>
        <v>0</v>
      </c>
      <c r="P53" s="2">
        <f>'vstupní parametry'!V53</f>
        <v>0</v>
      </c>
      <c r="Q53" s="2">
        <f>'vstupní parametry'!W53</f>
        <v>1</v>
      </c>
      <c r="R53" s="2">
        <f>'vstupní parametry'!X53</f>
        <v>0</v>
      </c>
      <c r="S53" s="2">
        <f>'vstupní parametry'!Y53</f>
        <v>1</v>
      </c>
      <c r="T53" s="2">
        <f>'vstupní parametry'!Z53</f>
        <v>0</v>
      </c>
      <c r="U53" s="2">
        <f>'vstupní parametry'!AA53</f>
        <v>0</v>
      </c>
      <c r="V53" s="2">
        <f>'vstupní parametry'!AB53</f>
        <v>0</v>
      </c>
      <c r="W53" s="2">
        <f>'vstupní parametry'!AC53</f>
        <v>1</v>
      </c>
      <c r="X53" s="2">
        <f>'vstupní parametry'!AD53</f>
        <v>1</v>
      </c>
      <c r="Z53" s="32" t="s">
        <v>114</v>
      </c>
      <c r="AA53" s="32" t="s">
        <v>88</v>
      </c>
      <c r="AB53" s="32">
        <v>1</v>
      </c>
      <c r="AC53" s="32">
        <v>4</v>
      </c>
      <c r="AD53" s="1">
        <v>1</v>
      </c>
      <c r="AE53" s="1">
        <v>0</v>
      </c>
      <c r="AF53" s="1">
        <v>0</v>
      </c>
      <c r="AG53" s="1">
        <v>1</v>
      </c>
      <c r="AH53" s="1">
        <v>1</v>
      </c>
      <c r="AI53" s="1">
        <v>4</v>
      </c>
      <c r="AJ53" s="1">
        <v>0</v>
      </c>
      <c r="AK53" s="1">
        <v>-3</v>
      </c>
      <c r="AM53" s="108" t="s">
        <v>52</v>
      </c>
      <c r="AN53" s="108">
        <v>4</v>
      </c>
      <c r="AO53" s="108">
        <v>1</v>
      </c>
      <c r="AP53" s="108">
        <v>1</v>
      </c>
      <c r="AQ53" s="108">
        <v>1</v>
      </c>
      <c r="AR53" s="108">
        <v>0</v>
      </c>
      <c r="AS53" s="108">
        <v>0</v>
      </c>
      <c r="AT53" s="108">
        <v>4</v>
      </c>
      <c r="AU53" s="108">
        <v>1</v>
      </c>
      <c r="AV53" s="108">
        <v>3</v>
      </c>
      <c r="AW53" s="108">
        <v>3</v>
      </c>
      <c r="AY53" s="116">
        <f>'vstupní parametry'!G144</f>
        <v>0</v>
      </c>
      <c r="AZ53" s="116">
        <f>'vstupní parametry'!H144</f>
        <v>0</v>
      </c>
      <c r="BA53" s="116">
        <f>'vstupní parametry'!I144</f>
        <v>0</v>
      </c>
      <c r="BB53" s="116">
        <f>'vstupní parametry'!J144</f>
        <v>0.12708333333333333</v>
      </c>
      <c r="BC53" s="116" t="str">
        <f>'vstupní parametry'!K144</f>
        <v/>
      </c>
      <c r="BD53" s="116">
        <f>'vstupní parametry'!L144</f>
        <v>0</v>
      </c>
      <c r="BE53" s="116">
        <f>'vstupní parametry'!M144</f>
        <v>0</v>
      </c>
      <c r="BF53" s="116">
        <f>'vstupní parametry'!N144</f>
        <v>1</v>
      </c>
      <c r="BG53" s="116">
        <f>'vstupní parametry'!O144</f>
        <v>0</v>
      </c>
      <c r="BH53" s="116">
        <f>'vstupní parametry'!P144</f>
        <v>0.12708333333333333</v>
      </c>
      <c r="BI53" s="116">
        <f>'vstupní parametry'!Q144</f>
        <v>0</v>
      </c>
      <c r="BJ53" s="116">
        <f>'vstupní parametry'!R144</f>
        <v>-3</v>
      </c>
      <c r="BL53" s="119" t="str">
        <f>'vstupní parametry'!T144</f>
        <v>Soběslav"B</v>
      </c>
      <c r="BM53" s="119">
        <f>'vstupní parametry'!U144</f>
        <v>0.12708333333333333</v>
      </c>
      <c r="BN53" s="119">
        <f>'vstupní parametry'!V144</f>
        <v>0</v>
      </c>
      <c r="BO53" s="119" t="str">
        <f>'vstupní parametry'!W144</f>
        <v/>
      </c>
      <c r="BP53" s="119">
        <f>'vstupní parametry'!X144</f>
        <v>1</v>
      </c>
      <c r="BQ53" s="119">
        <f>'vstupní parametry'!Y144</f>
        <v>0</v>
      </c>
      <c r="BR53" s="119">
        <f>'vstupní parametry'!Z144</f>
        <v>0</v>
      </c>
      <c r="BS53" s="119">
        <f>'vstupní parametry'!AA144</f>
        <v>0.12708333333333333</v>
      </c>
      <c r="BT53" s="119">
        <f>'vstupní parametry'!AB144</f>
        <v>0</v>
      </c>
      <c r="BU53" s="119">
        <f>'vstupní parametry'!AC144</f>
        <v>3</v>
      </c>
      <c r="BV53" s="119">
        <f>'vstupní parametry'!AD144</f>
        <v>3</v>
      </c>
    </row>
    <row r="54" spans="1:74">
      <c r="A54" s="1" t="str">
        <f>'vstupní parametry'!G54</f>
        <v>Poznámka</v>
      </c>
      <c r="B54" s="1">
        <f>'vstupní parametry'!H54</f>
        <v>0</v>
      </c>
      <c r="C54" s="1">
        <f>'vstupní parametry'!I54</f>
        <v>0</v>
      </c>
      <c r="D54" s="1" t="str">
        <f>'vstupní parametry'!J54</f>
        <v>Skóre</v>
      </c>
      <c r="E54" s="1">
        <f>'vstupní parametry'!K54</f>
        <v>1</v>
      </c>
      <c r="F54" s="1">
        <f>'vstupní parametry'!L54</f>
        <v>0</v>
      </c>
      <c r="G54" s="1">
        <f>'vstupní parametry'!M54</f>
        <v>0</v>
      </c>
      <c r="H54" s="1">
        <f>'vstupní parametry'!N54</f>
        <v>1</v>
      </c>
      <c r="I54" s="1">
        <f>'vstupní parametry'!O54</f>
        <v>0</v>
      </c>
      <c r="J54" s="1" t="str">
        <f>'vstupní parametry'!P54</f>
        <v>Skóre</v>
      </c>
      <c r="K54" s="1">
        <f>'vstupní parametry'!Q54</f>
        <v>0</v>
      </c>
      <c r="L54" s="1">
        <f>'vstupní parametry'!R54</f>
        <v>-3</v>
      </c>
      <c r="N54" s="2" t="str">
        <f>'vstupní parametry'!T54</f>
        <v>Domácí</v>
      </c>
      <c r="O54" s="2" t="str">
        <f>'vstupní parametry'!U54</f>
        <v>Skóre</v>
      </c>
      <c r="P54" s="2">
        <f>'vstupní parametry'!V54</f>
        <v>0</v>
      </c>
      <c r="Q54" s="2">
        <f>'vstupní parametry'!W54</f>
        <v>1</v>
      </c>
      <c r="R54" s="2">
        <f>'vstupní parametry'!X54</f>
        <v>1</v>
      </c>
      <c r="S54" s="2">
        <f>'vstupní parametry'!Y54</f>
        <v>0</v>
      </c>
      <c r="T54" s="2">
        <f>'vstupní parametry'!Z54</f>
        <v>0</v>
      </c>
      <c r="U54" s="2" t="str">
        <f>'vstupní parametry'!AA54</f>
        <v>Skóre</v>
      </c>
      <c r="V54" s="2">
        <f>'vstupní parametry'!AB54</f>
        <v>0</v>
      </c>
      <c r="W54" s="2">
        <f>'vstupní parametry'!AC54</f>
        <v>3</v>
      </c>
      <c r="X54" s="2">
        <f>'vstupní parametry'!AD54</f>
        <v>3</v>
      </c>
      <c r="Z54" s="32" t="s">
        <v>115</v>
      </c>
      <c r="AA54" s="32" t="s">
        <v>87</v>
      </c>
      <c r="AB54" s="32">
        <v>0</v>
      </c>
      <c r="AC54" s="32">
        <v>4</v>
      </c>
      <c r="AD54" s="1">
        <v>1</v>
      </c>
      <c r="AE54" s="1">
        <v>0</v>
      </c>
      <c r="AF54" s="1">
        <v>0</v>
      </c>
      <c r="AG54" s="1">
        <v>1</v>
      </c>
      <c r="AH54" s="1">
        <v>0</v>
      </c>
      <c r="AI54" s="1">
        <v>4</v>
      </c>
      <c r="AJ54" s="1">
        <v>0</v>
      </c>
      <c r="AK54" s="1">
        <v>-3</v>
      </c>
      <c r="AM54" s="108" t="s">
        <v>55</v>
      </c>
      <c r="AN54" s="108">
        <v>4</v>
      </c>
      <c r="AO54" s="108">
        <v>0</v>
      </c>
      <c r="AP54" s="108">
        <v>1</v>
      </c>
      <c r="AQ54" s="108">
        <v>1</v>
      </c>
      <c r="AR54" s="108">
        <v>0</v>
      </c>
      <c r="AS54" s="108">
        <v>0</v>
      </c>
      <c r="AT54" s="108">
        <v>4</v>
      </c>
      <c r="AU54" s="108">
        <v>0</v>
      </c>
      <c r="AV54" s="108">
        <v>3</v>
      </c>
      <c r="AW54" s="108">
        <v>3</v>
      </c>
      <c r="AY54" s="116">
        <f>'vstupní parametry'!G145</f>
        <v>0</v>
      </c>
      <c r="AZ54" s="116">
        <f>'vstupní parametry'!H145</f>
        <v>40561</v>
      </c>
      <c r="BA54" s="116" t="str">
        <f>'vstupní parametry'!I145</f>
        <v>Zápisy KR - podzim 2010</v>
      </c>
      <c r="BB54" s="116">
        <f>'vstupní parametry'!J145</f>
        <v>0</v>
      </c>
      <c r="BC54" s="116" t="str">
        <f>'vstupní parametry'!K145</f>
        <v/>
      </c>
      <c r="BD54" s="116">
        <f>'vstupní parametry'!L145</f>
        <v>1</v>
      </c>
      <c r="BE54" s="116">
        <f>'vstupní parametry'!M145</f>
        <v>0</v>
      </c>
      <c r="BF54" s="116">
        <f>'vstupní parametry'!N145</f>
        <v>0</v>
      </c>
      <c r="BG54" s="116" t="str">
        <f>'vstupní parametry'!O145</f>
        <v>Zápisy KR - podzim 2010</v>
      </c>
      <c r="BH54" s="116">
        <f>'vstupní parametry'!P145</f>
        <v>0</v>
      </c>
      <c r="BI54" s="116">
        <f>'vstupní parametry'!Q145</f>
        <v>3</v>
      </c>
      <c r="BJ54" s="116">
        <f>'vstupní parametry'!R145</f>
        <v>0</v>
      </c>
      <c r="BL54" s="119">
        <f>'vstupní parametry'!T145</f>
        <v>0</v>
      </c>
      <c r="BM54" s="119">
        <f>'vstupní parametry'!U145</f>
        <v>0</v>
      </c>
      <c r="BN54" s="119" t="str">
        <f>'vstupní parametry'!V145</f>
        <v>Zápisy KR - podzim 2010</v>
      </c>
      <c r="BO54" s="119" t="str">
        <f>'vstupní parametry'!W145</f>
        <v/>
      </c>
      <c r="BP54" s="119">
        <f>'vstupní parametry'!X145</f>
        <v>0</v>
      </c>
      <c r="BQ54" s="119">
        <f>'vstupní parametry'!Y145</f>
        <v>0</v>
      </c>
      <c r="BR54" s="119">
        <f>'vstupní parametry'!Z145</f>
        <v>1</v>
      </c>
      <c r="BS54" s="119">
        <f>'vstupní parametry'!AA145</f>
        <v>0</v>
      </c>
      <c r="BT54" s="119" t="str">
        <f>'vstupní parametry'!AB145</f>
        <v>Zápisy KR - podzim 2010</v>
      </c>
      <c r="BU54" s="119">
        <f>'vstupní parametry'!AC145</f>
        <v>0</v>
      </c>
      <c r="BV54" s="119">
        <f>'vstupní parametry'!AD145</f>
        <v>0</v>
      </c>
    </row>
    <row r="55" spans="1:74">
      <c r="A55" s="1">
        <f>'vstupní parametry'!G55</f>
        <v>0</v>
      </c>
      <c r="B55" s="1" t="str">
        <f>'vstupní parametry'!H55</f>
        <v>Rozlosování soutěží 2015-16 - muži</v>
      </c>
      <c r="C55" s="1">
        <f>'vstupní parametry'!I55</f>
        <v>0</v>
      </c>
      <c r="D55" s="1">
        <f>'vstupní parametry'!J55</f>
        <v>0</v>
      </c>
      <c r="E55" s="1">
        <f>'vstupní parametry'!K55</f>
        <v>1</v>
      </c>
      <c r="F55" s="1">
        <f>'vstupní parametry'!L55</f>
        <v>0</v>
      </c>
      <c r="G55" s="1">
        <f>'vstupní parametry'!M55</f>
        <v>1</v>
      </c>
      <c r="H55" s="1">
        <f>'vstupní parametry'!N55</f>
        <v>0</v>
      </c>
      <c r="I55" s="1">
        <f>'vstupní parametry'!O55</f>
        <v>0</v>
      </c>
      <c r="J55" s="1">
        <f>'vstupní parametry'!P55</f>
        <v>0</v>
      </c>
      <c r="K55" s="1">
        <f>'vstupní parametry'!Q55</f>
        <v>1</v>
      </c>
      <c r="L55" s="1">
        <f>'vstupní parametry'!R55</f>
        <v>-2</v>
      </c>
      <c r="N55" s="2">
        <f>'vstupní parametry'!T55</f>
        <v>0</v>
      </c>
      <c r="O55" s="2">
        <f>'vstupní parametry'!U55</f>
        <v>0</v>
      </c>
      <c r="P55" s="2">
        <f>'vstupní parametry'!V55</f>
        <v>0</v>
      </c>
      <c r="Q55" s="2">
        <f>'vstupní parametry'!W55</f>
        <v>1</v>
      </c>
      <c r="R55" s="2">
        <f>'vstupní parametry'!X55</f>
        <v>0</v>
      </c>
      <c r="S55" s="2">
        <f>'vstupní parametry'!Y55</f>
        <v>1</v>
      </c>
      <c r="T55" s="2">
        <f>'vstupní parametry'!Z55</f>
        <v>0</v>
      </c>
      <c r="U55" s="2">
        <f>'vstupní parametry'!AA55</f>
        <v>0</v>
      </c>
      <c r="V55" s="2">
        <f>'vstupní parametry'!AB55</f>
        <v>0</v>
      </c>
      <c r="W55" s="2">
        <f>'vstupní parametry'!AC55</f>
        <v>1</v>
      </c>
      <c r="X55" s="2">
        <f>'vstupní parametry'!AD55</f>
        <v>1</v>
      </c>
      <c r="Z55" s="32" t="s">
        <v>116</v>
      </c>
      <c r="AA55" s="32" t="s">
        <v>86</v>
      </c>
      <c r="AB55" s="32">
        <v>1</v>
      </c>
      <c r="AC55" s="32">
        <v>2</v>
      </c>
      <c r="AD55" s="1">
        <v>1</v>
      </c>
      <c r="AE55" s="1">
        <v>0</v>
      </c>
      <c r="AF55" s="1">
        <v>0</v>
      </c>
      <c r="AG55" s="1">
        <v>1</v>
      </c>
      <c r="AH55" s="1">
        <v>1</v>
      </c>
      <c r="AI55" s="1">
        <v>2</v>
      </c>
      <c r="AJ55" s="1">
        <v>0</v>
      </c>
      <c r="AK55" s="1">
        <v>-3</v>
      </c>
      <c r="AM55" s="108" t="s">
        <v>6</v>
      </c>
      <c r="AN55" s="108">
        <v>2</v>
      </c>
      <c r="AO55" s="108">
        <v>1</v>
      </c>
      <c r="AP55" s="108">
        <v>1</v>
      </c>
      <c r="AQ55" s="108">
        <v>1</v>
      </c>
      <c r="AR55" s="108">
        <v>0</v>
      </c>
      <c r="AS55" s="108">
        <v>0</v>
      </c>
      <c r="AT55" s="108">
        <v>2</v>
      </c>
      <c r="AU55" s="108">
        <v>1</v>
      </c>
      <c r="AV55" s="108">
        <v>3</v>
      </c>
      <c r="AW55" s="108">
        <v>3</v>
      </c>
      <c r="AY55" s="116">
        <f>'vstupní parametry'!G146</f>
        <v>0</v>
      </c>
      <c r="AZ55" s="116">
        <f>'vstupní parametry'!H146</f>
        <v>0</v>
      </c>
      <c r="BA55" s="116">
        <f>'vstupní parametry'!I146</f>
        <v>0</v>
      </c>
      <c r="BB55" s="116">
        <f>'vstupní parametry'!J146</f>
        <v>0</v>
      </c>
      <c r="BC55" s="116" t="str">
        <f>'vstupní parametry'!K146</f>
        <v/>
      </c>
      <c r="BD55" s="116">
        <f>'vstupní parametry'!L146</f>
        <v>0</v>
      </c>
      <c r="BE55" s="116">
        <f>'vstupní parametry'!M146</f>
        <v>1</v>
      </c>
      <c r="BF55" s="116">
        <f>'vstupní parametry'!N146</f>
        <v>0</v>
      </c>
      <c r="BG55" s="116">
        <f>'vstupní parametry'!O146</f>
        <v>0</v>
      </c>
      <c r="BH55" s="116">
        <f>'vstupní parametry'!P146</f>
        <v>0</v>
      </c>
      <c r="BI55" s="116">
        <f>'vstupní parametry'!Q146</f>
        <v>1</v>
      </c>
      <c r="BJ55" s="116">
        <f>'vstupní parametry'!R146</f>
        <v>-2</v>
      </c>
      <c r="BL55" s="119">
        <f>'vstupní parametry'!T146</f>
        <v>0</v>
      </c>
      <c r="BM55" s="119">
        <f>'vstupní parametry'!U146</f>
        <v>0</v>
      </c>
      <c r="BN55" s="119">
        <f>'vstupní parametry'!V146</f>
        <v>0</v>
      </c>
      <c r="BO55" s="119" t="str">
        <f>'vstupní parametry'!W146</f>
        <v/>
      </c>
      <c r="BP55" s="119">
        <f>'vstupní parametry'!X146</f>
        <v>0</v>
      </c>
      <c r="BQ55" s="119">
        <f>'vstupní parametry'!Y146</f>
        <v>1</v>
      </c>
      <c r="BR55" s="119">
        <f>'vstupní parametry'!Z146</f>
        <v>0</v>
      </c>
      <c r="BS55" s="119">
        <f>'vstupní parametry'!AA146</f>
        <v>0</v>
      </c>
      <c r="BT55" s="119">
        <f>'vstupní parametry'!AB146</f>
        <v>0</v>
      </c>
      <c r="BU55" s="119">
        <f>'vstupní parametry'!AC146</f>
        <v>1</v>
      </c>
      <c r="BV55" s="119">
        <f>'vstupní parametry'!AD146</f>
        <v>1</v>
      </c>
    </row>
    <row r="56" spans="1:74">
      <c r="A56" s="1">
        <f>'vstupní parametry'!G56</f>
        <v>0</v>
      </c>
      <c r="B56" s="1">
        <f>'vstupní parametry'!H56</f>
        <v>0</v>
      </c>
      <c r="C56" s="1">
        <f>'vstupní parametry'!I56</f>
        <v>0</v>
      </c>
      <c r="D56" s="1">
        <f>'vstupní parametry'!J56</f>
        <v>0</v>
      </c>
      <c r="E56" s="1" t="str">
        <f>'vstupní parametry'!K56</f>
        <v/>
      </c>
      <c r="F56" s="1">
        <f>'vstupní parametry'!L56</f>
        <v>0</v>
      </c>
      <c r="G56" s="1">
        <f>'vstupní parametry'!M56</f>
        <v>1</v>
      </c>
      <c r="H56" s="1">
        <f>'vstupní parametry'!N56</f>
        <v>0</v>
      </c>
      <c r="I56" s="1">
        <f>'vstupní parametry'!O56</f>
        <v>0</v>
      </c>
      <c r="J56" s="1">
        <f>'vstupní parametry'!P56</f>
        <v>0</v>
      </c>
      <c r="K56" s="1">
        <f>'vstupní parametry'!Q56</f>
        <v>1</v>
      </c>
      <c r="L56" s="1">
        <f>'vstupní parametry'!R56</f>
        <v>-2</v>
      </c>
      <c r="N56" s="2">
        <f>'vstupní parametry'!T56</f>
        <v>0</v>
      </c>
      <c r="O56" s="2">
        <f>'vstupní parametry'!U56</f>
        <v>0</v>
      </c>
      <c r="P56" s="2">
        <f>'vstupní parametry'!V56</f>
        <v>0</v>
      </c>
      <c r="Q56" s="2" t="str">
        <f>'vstupní parametry'!W56</f>
        <v/>
      </c>
      <c r="R56" s="2">
        <f>'vstupní parametry'!X56</f>
        <v>0</v>
      </c>
      <c r="S56" s="2">
        <f>'vstupní parametry'!Y56</f>
        <v>1</v>
      </c>
      <c r="T56" s="2">
        <f>'vstupní parametry'!Z56</f>
        <v>0</v>
      </c>
      <c r="U56" s="2">
        <f>'vstupní parametry'!AA56</f>
        <v>0</v>
      </c>
      <c r="V56" s="2">
        <f>'vstupní parametry'!AB56</f>
        <v>0</v>
      </c>
      <c r="W56" s="2">
        <f>'vstupní parametry'!AC56</f>
        <v>1</v>
      </c>
      <c r="X56" s="2">
        <f>'vstupní parametry'!AD56</f>
        <v>1</v>
      </c>
      <c r="Z56" s="32" t="s">
        <v>117</v>
      </c>
      <c r="AA56" s="32" t="s">
        <v>6</v>
      </c>
      <c r="AB56" s="32">
        <v>1</v>
      </c>
      <c r="AC56" s="32">
        <v>4</v>
      </c>
      <c r="AD56" s="1">
        <v>1</v>
      </c>
      <c r="AE56" s="1">
        <v>0</v>
      </c>
      <c r="AF56" s="1">
        <v>0</v>
      </c>
      <c r="AG56" s="1">
        <v>1</v>
      </c>
      <c r="AH56" s="1">
        <v>1</v>
      </c>
      <c r="AI56" s="1">
        <v>4</v>
      </c>
      <c r="AJ56" s="1">
        <v>0</v>
      </c>
      <c r="AK56" s="1">
        <v>-3</v>
      </c>
      <c r="AM56" s="108" t="s">
        <v>85</v>
      </c>
      <c r="AN56" s="108">
        <v>4</v>
      </c>
      <c r="AO56" s="108">
        <v>1</v>
      </c>
      <c r="AP56" s="108">
        <v>1</v>
      </c>
      <c r="AQ56" s="108">
        <v>1</v>
      </c>
      <c r="AR56" s="108">
        <v>0</v>
      </c>
      <c r="AS56" s="108">
        <v>0</v>
      </c>
      <c r="AT56" s="108">
        <v>4</v>
      </c>
      <c r="AU56" s="108">
        <v>1</v>
      </c>
      <c r="AV56" s="108">
        <v>3</v>
      </c>
      <c r="AW56" s="108">
        <v>3</v>
      </c>
      <c r="AY56" s="116">
        <f>'vstupní parametry'!G147</f>
        <v>0</v>
      </c>
      <c r="AZ56" s="116" t="str">
        <f>'vstupní parametry'!H147</f>
        <v>Komise mládeže</v>
      </c>
      <c r="BA56" s="116">
        <f>'vstupní parametry'!I147</f>
        <v>0</v>
      </c>
      <c r="BB56" s="116">
        <f>'vstupní parametry'!J147</f>
        <v>0</v>
      </c>
      <c r="BC56" s="116" t="str">
        <f>'vstupní parametry'!K147</f>
        <v/>
      </c>
      <c r="BD56" s="116">
        <f>'vstupní parametry'!L147</f>
        <v>0</v>
      </c>
      <c r="BE56" s="116">
        <f>'vstupní parametry'!M147</f>
        <v>1</v>
      </c>
      <c r="BF56" s="116">
        <f>'vstupní parametry'!N147</f>
        <v>0</v>
      </c>
      <c r="BG56" s="116">
        <f>'vstupní parametry'!O147</f>
        <v>0</v>
      </c>
      <c r="BH56" s="116">
        <f>'vstupní parametry'!P147</f>
        <v>0</v>
      </c>
      <c r="BI56" s="116">
        <f>'vstupní parametry'!Q147</f>
        <v>1</v>
      </c>
      <c r="BJ56" s="116">
        <f>'vstupní parametry'!R147</f>
        <v>-2</v>
      </c>
      <c r="BL56" s="119" t="str">
        <f>'vstupní parametry'!T147</f>
        <v>Suchdol</v>
      </c>
      <c r="BM56" s="119">
        <f>'vstupní parametry'!U147</f>
        <v>0</v>
      </c>
      <c r="BN56" s="119">
        <f>'vstupní parametry'!V147</f>
        <v>0</v>
      </c>
      <c r="BO56" s="119" t="str">
        <f>'vstupní parametry'!W147</f>
        <v/>
      </c>
      <c r="BP56" s="119">
        <f>'vstupní parametry'!X147</f>
        <v>0</v>
      </c>
      <c r="BQ56" s="119">
        <f>'vstupní parametry'!Y147</f>
        <v>1</v>
      </c>
      <c r="BR56" s="119">
        <f>'vstupní parametry'!Z147</f>
        <v>0</v>
      </c>
      <c r="BS56" s="119">
        <f>'vstupní parametry'!AA147</f>
        <v>0</v>
      </c>
      <c r="BT56" s="119">
        <f>'vstupní parametry'!AB147</f>
        <v>0</v>
      </c>
      <c r="BU56" s="119">
        <f>'vstupní parametry'!AC147</f>
        <v>1</v>
      </c>
      <c r="BV56" s="119">
        <f>'vstupní parametry'!AD147</f>
        <v>1</v>
      </c>
    </row>
    <row r="57" spans="1:74">
      <c r="A57" s="1">
        <f>'vstupní parametry'!G57</f>
        <v>0</v>
      </c>
      <c r="B57" s="1" t="str">
        <f>'vstupní parametry'!H57</f>
        <v>Vzor dohody ohledně "Společenství" družstev mládeže</v>
      </c>
      <c r="C57" s="1">
        <f>'vstupní parametry'!I57</f>
        <v>0</v>
      </c>
      <c r="D57" s="1">
        <f>'vstupní parametry'!J57</f>
        <v>6.9444444444444447E-4</v>
      </c>
      <c r="E57" s="1" t="str">
        <f>'vstupní parametry'!K57</f>
        <v/>
      </c>
      <c r="F57" s="1">
        <f>'vstupní parametry'!L57</f>
        <v>0</v>
      </c>
      <c r="G57" s="1">
        <f>'vstupní parametry'!M57</f>
        <v>0</v>
      </c>
      <c r="H57" s="1">
        <f>'vstupní parametry'!N57</f>
        <v>1</v>
      </c>
      <c r="I57" s="1">
        <f>'vstupní parametry'!O57</f>
        <v>0</v>
      </c>
      <c r="J57" s="1">
        <f>'vstupní parametry'!P57</f>
        <v>6.9444444444444447E-4</v>
      </c>
      <c r="K57" s="1">
        <f>'vstupní parametry'!Q57</f>
        <v>0</v>
      </c>
      <c r="L57" s="1">
        <f>'vstupní parametry'!R57</f>
        <v>-3</v>
      </c>
      <c r="N57" s="2" t="str">
        <f>'vstupní parametry'!T57</f>
        <v>Suchdol</v>
      </c>
      <c r="O57" s="2">
        <f>'vstupní parametry'!U57</f>
        <v>6.9444444444444447E-4</v>
      </c>
      <c r="P57" s="2">
        <f>'vstupní parametry'!V57</f>
        <v>0</v>
      </c>
      <c r="Q57" s="2" t="str">
        <f>'vstupní parametry'!W57</f>
        <v/>
      </c>
      <c r="R57" s="2">
        <f>'vstupní parametry'!X57</f>
        <v>1</v>
      </c>
      <c r="S57" s="2">
        <f>'vstupní parametry'!Y57</f>
        <v>0</v>
      </c>
      <c r="T57" s="2">
        <f>'vstupní parametry'!Z57</f>
        <v>0</v>
      </c>
      <c r="U57" s="2">
        <f>'vstupní parametry'!AA57</f>
        <v>6.9444444444444447E-4</v>
      </c>
      <c r="V57" s="2">
        <f>'vstupní parametry'!AB57</f>
        <v>0</v>
      </c>
      <c r="W57" s="2">
        <f>'vstupní parametry'!AC57</f>
        <v>3</v>
      </c>
      <c r="X57" s="2">
        <f>'vstupní parametry'!AD57</f>
        <v>3</v>
      </c>
      <c r="Z57" s="32" t="s">
        <v>118</v>
      </c>
      <c r="AA57" s="32" t="s">
        <v>55</v>
      </c>
      <c r="AB57" s="32">
        <v>3</v>
      </c>
      <c r="AC57" s="32">
        <v>0</v>
      </c>
      <c r="AD57" s="1">
        <v>1</v>
      </c>
      <c r="AE57" s="1">
        <v>1</v>
      </c>
      <c r="AF57" s="1">
        <v>0</v>
      </c>
      <c r="AG57" s="1">
        <v>0</v>
      </c>
      <c r="AH57" s="1">
        <v>3</v>
      </c>
      <c r="AI57" s="1">
        <v>0</v>
      </c>
      <c r="AJ57" s="1">
        <v>3</v>
      </c>
      <c r="AK57" s="1">
        <v>0</v>
      </c>
      <c r="AM57" s="108" t="s">
        <v>86</v>
      </c>
      <c r="AN57" s="108">
        <v>0</v>
      </c>
      <c r="AO57" s="108">
        <v>3</v>
      </c>
      <c r="AP57" s="108">
        <v>1</v>
      </c>
      <c r="AQ57" s="108">
        <v>0</v>
      </c>
      <c r="AR57" s="108">
        <v>0</v>
      </c>
      <c r="AS57" s="108">
        <v>1</v>
      </c>
      <c r="AT57" s="108">
        <v>0</v>
      </c>
      <c r="AU57" s="108">
        <v>3</v>
      </c>
      <c r="AV57" s="108">
        <v>0</v>
      </c>
      <c r="AW57" s="108">
        <v>0</v>
      </c>
      <c r="AY57" s="116">
        <f>'vstupní parametry'!G148</f>
        <v>0</v>
      </c>
      <c r="AZ57" s="116">
        <f>'vstupní parametry'!H148</f>
        <v>0</v>
      </c>
      <c r="BA57" s="116">
        <f>'vstupní parametry'!I148</f>
        <v>0</v>
      </c>
      <c r="BB57" s="116">
        <f>'vstupní parametry'!J148</f>
        <v>0</v>
      </c>
      <c r="BC57" s="116" t="str">
        <f>'vstupní parametry'!K148</f>
        <v/>
      </c>
      <c r="BD57" s="116">
        <f>'vstupní parametry'!L148</f>
        <v>0</v>
      </c>
      <c r="BE57" s="116">
        <f>'vstupní parametry'!M148</f>
        <v>1</v>
      </c>
      <c r="BF57" s="116">
        <f>'vstupní parametry'!N148</f>
        <v>0</v>
      </c>
      <c r="BG57" s="116">
        <f>'vstupní parametry'!O148</f>
        <v>0</v>
      </c>
      <c r="BH57" s="116">
        <f>'vstupní parametry'!P148</f>
        <v>0</v>
      </c>
      <c r="BI57" s="116">
        <f>'vstupní parametry'!Q148</f>
        <v>1</v>
      </c>
      <c r="BJ57" s="116">
        <f>'vstupní parametry'!R148</f>
        <v>-2</v>
      </c>
      <c r="BL57" s="119">
        <f>'vstupní parametry'!T148</f>
        <v>0</v>
      </c>
      <c r="BM57" s="119">
        <f>'vstupní parametry'!U148</f>
        <v>0</v>
      </c>
      <c r="BN57" s="119">
        <f>'vstupní parametry'!V148</f>
        <v>0</v>
      </c>
      <c r="BO57" s="119" t="str">
        <f>'vstupní parametry'!W148</f>
        <v/>
      </c>
      <c r="BP57" s="119">
        <f>'vstupní parametry'!X148</f>
        <v>0</v>
      </c>
      <c r="BQ57" s="119">
        <f>'vstupní parametry'!Y148</f>
        <v>1</v>
      </c>
      <c r="BR57" s="119">
        <f>'vstupní parametry'!Z148</f>
        <v>0</v>
      </c>
      <c r="BS57" s="119">
        <f>'vstupní parametry'!AA148</f>
        <v>0</v>
      </c>
      <c r="BT57" s="119">
        <f>'vstupní parametry'!AB148</f>
        <v>0</v>
      </c>
      <c r="BU57" s="119">
        <f>'vstupní parametry'!AC148</f>
        <v>1</v>
      </c>
      <c r="BV57" s="119">
        <f>'vstupní parametry'!AD148</f>
        <v>1</v>
      </c>
    </row>
    <row r="58" spans="1:74">
      <c r="A58" s="1">
        <f>'vstupní parametry'!G58</f>
        <v>0</v>
      </c>
      <c r="B58" s="1">
        <f>'vstupní parametry'!H58</f>
        <v>0</v>
      </c>
      <c r="C58" s="1">
        <f>'vstupní parametry'!I58</f>
        <v>0</v>
      </c>
      <c r="D58" s="1">
        <f>'vstupní parametry'!J58</f>
        <v>0</v>
      </c>
      <c r="E58" s="1" t="str">
        <f>'vstupní parametry'!K58</f>
        <v/>
      </c>
      <c r="F58" s="1">
        <f>'vstupní parametry'!L58</f>
        <v>0</v>
      </c>
      <c r="G58" s="1">
        <f>'vstupní parametry'!M58</f>
        <v>1</v>
      </c>
      <c r="H58" s="1">
        <f>'vstupní parametry'!N58</f>
        <v>0</v>
      </c>
      <c r="I58" s="1">
        <f>'vstupní parametry'!O58</f>
        <v>0</v>
      </c>
      <c r="J58" s="1">
        <f>'vstupní parametry'!P58</f>
        <v>0</v>
      </c>
      <c r="K58" s="1">
        <f>'vstupní parametry'!Q58</f>
        <v>1</v>
      </c>
      <c r="L58" s="1">
        <f>'vstupní parametry'!R58</f>
        <v>-2</v>
      </c>
      <c r="N58" s="2">
        <f>'vstupní parametry'!T58</f>
        <v>0</v>
      </c>
      <c r="O58" s="2">
        <f>'vstupní parametry'!U58</f>
        <v>0</v>
      </c>
      <c r="P58" s="2">
        <f>'vstupní parametry'!V58</f>
        <v>0</v>
      </c>
      <c r="Q58" s="2" t="str">
        <f>'vstupní parametry'!W58</f>
        <v/>
      </c>
      <c r="R58" s="2">
        <f>'vstupní parametry'!X58</f>
        <v>0</v>
      </c>
      <c r="S58" s="2">
        <f>'vstupní parametry'!Y58</f>
        <v>1</v>
      </c>
      <c r="T58" s="2">
        <f>'vstupní parametry'!Z58</f>
        <v>0</v>
      </c>
      <c r="U58" s="2">
        <f>'vstupní parametry'!AA58</f>
        <v>0</v>
      </c>
      <c r="V58" s="2">
        <f>'vstupní parametry'!AB58</f>
        <v>0</v>
      </c>
      <c r="W58" s="2">
        <f>'vstupní parametry'!AC58</f>
        <v>1</v>
      </c>
      <c r="X58" s="2">
        <f>'vstupní parametry'!AD58</f>
        <v>1</v>
      </c>
      <c r="Z58" s="32" t="s">
        <v>119</v>
      </c>
      <c r="AA58" s="32" t="s">
        <v>52</v>
      </c>
      <c r="AB58" s="32">
        <v>8</v>
      </c>
      <c r="AC58" s="32">
        <v>0</v>
      </c>
      <c r="AD58" s="1">
        <v>1</v>
      </c>
      <c r="AE58" s="1">
        <v>1</v>
      </c>
      <c r="AF58" s="1">
        <v>0</v>
      </c>
      <c r="AG58" s="1">
        <v>0</v>
      </c>
      <c r="AH58" s="1">
        <v>8</v>
      </c>
      <c r="AI58" s="1">
        <v>0</v>
      </c>
      <c r="AJ58" s="1">
        <v>3</v>
      </c>
      <c r="AK58" s="1">
        <v>0</v>
      </c>
      <c r="AM58" s="108" t="s">
        <v>87</v>
      </c>
      <c r="AN58" s="108">
        <v>0</v>
      </c>
      <c r="AO58" s="108">
        <v>8</v>
      </c>
      <c r="AP58" s="108">
        <v>1</v>
      </c>
      <c r="AQ58" s="108">
        <v>0</v>
      </c>
      <c r="AR58" s="108">
        <v>0</v>
      </c>
      <c r="AS58" s="108">
        <v>1</v>
      </c>
      <c r="AT58" s="108">
        <v>0</v>
      </c>
      <c r="AU58" s="108">
        <v>8</v>
      </c>
      <c r="AV58" s="108">
        <v>0</v>
      </c>
      <c r="AW58" s="108">
        <v>0</v>
      </c>
      <c r="AY58" s="116">
        <f>'vstupní parametry'!G149</f>
        <v>0</v>
      </c>
      <c r="AZ58" s="116">
        <f>'vstupní parametry'!H149</f>
        <v>0</v>
      </c>
      <c r="BA58" s="116">
        <f>'vstupní parametry'!I149</f>
        <v>0</v>
      </c>
      <c r="BB58" s="116">
        <f>'vstupní parametry'!J149</f>
        <v>0</v>
      </c>
      <c r="BC58" s="116" t="str">
        <f>'vstupní parametry'!K149</f>
        <v/>
      </c>
      <c r="BD58" s="116">
        <f>'vstupní parametry'!L149</f>
        <v>0</v>
      </c>
      <c r="BE58" s="116">
        <f>'vstupní parametry'!M149</f>
        <v>1</v>
      </c>
      <c r="BF58" s="116">
        <f>'vstupní parametry'!N149</f>
        <v>0</v>
      </c>
      <c r="BG58" s="116">
        <f>'vstupní parametry'!O149</f>
        <v>0</v>
      </c>
      <c r="BH58" s="116">
        <f>'vstupní parametry'!P149</f>
        <v>0</v>
      </c>
      <c r="BI58" s="116">
        <f>'vstupní parametry'!Q149</f>
        <v>1</v>
      </c>
      <c r="BJ58" s="116">
        <f>'vstupní parametry'!R149</f>
        <v>-2</v>
      </c>
      <c r="BL58" s="119">
        <f>'vstupní parametry'!T149</f>
        <v>0</v>
      </c>
      <c r="BM58" s="119">
        <f>'vstupní parametry'!U149</f>
        <v>0</v>
      </c>
      <c r="BN58" s="119">
        <f>'vstupní parametry'!V149</f>
        <v>0</v>
      </c>
      <c r="BO58" s="119" t="str">
        <f>'vstupní parametry'!W149</f>
        <v/>
      </c>
      <c r="BP58" s="119">
        <f>'vstupní parametry'!X149</f>
        <v>0</v>
      </c>
      <c r="BQ58" s="119">
        <f>'vstupní parametry'!Y149</f>
        <v>1</v>
      </c>
      <c r="BR58" s="119">
        <f>'vstupní parametry'!Z149</f>
        <v>0</v>
      </c>
      <c r="BS58" s="119">
        <f>'vstupní parametry'!AA149</f>
        <v>0</v>
      </c>
      <c r="BT58" s="119">
        <f>'vstupní parametry'!AB149</f>
        <v>0</v>
      </c>
      <c r="BU58" s="119">
        <f>'vstupní parametry'!AC149</f>
        <v>1</v>
      </c>
      <c r="BV58" s="119">
        <f>'vstupní parametry'!AD149</f>
        <v>1</v>
      </c>
    </row>
    <row r="59" spans="1:74">
      <c r="A59" s="1">
        <f>'vstupní parametry'!G59</f>
        <v>0</v>
      </c>
      <c r="B59" s="1" t="str">
        <f>'vstupní parametry'!H59</f>
        <v>Schválená "Směrnice KFS ohledně zřizování farem" + Protokol</v>
      </c>
      <c r="C59" s="1">
        <f>'vstupní parametry'!I59</f>
        <v>0</v>
      </c>
      <c r="D59" s="1">
        <f>'vstupní parametry'!J59</f>
        <v>0</v>
      </c>
      <c r="E59" s="1" t="str">
        <f>'vstupní parametry'!K59</f>
        <v/>
      </c>
      <c r="F59" s="1">
        <f>'vstupní parametry'!L59</f>
        <v>0</v>
      </c>
      <c r="G59" s="1">
        <f>'vstupní parametry'!M59</f>
        <v>1</v>
      </c>
      <c r="H59" s="1">
        <f>'vstupní parametry'!N59</f>
        <v>0</v>
      </c>
      <c r="I59" s="1">
        <f>'vstupní parametry'!O59</f>
        <v>0</v>
      </c>
      <c r="J59" s="1">
        <f>'vstupní parametry'!P59</f>
        <v>0</v>
      </c>
      <c r="K59" s="1">
        <f>'vstupní parametry'!Q59</f>
        <v>1</v>
      </c>
      <c r="L59" s="1">
        <f>'vstupní parametry'!R59</f>
        <v>-2</v>
      </c>
      <c r="N59" s="2">
        <f>'vstupní parametry'!T59</f>
        <v>0</v>
      </c>
      <c r="O59" s="2">
        <f>'vstupní parametry'!U59</f>
        <v>0</v>
      </c>
      <c r="P59" s="2">
        <f>'vstupní parametry'!V59</f>
        <v>0</v>
      </c>
      <c r="Q59" s="2" t="str">
        <f>'vstupní parametry'!W59</f>
        <v/>
      </c>
      <c r="R59" s="2">
        <f>'vstupní parametry'!X59</f>
        <v>0</v>
      </c>
      <c r="S59" s="2">
        <f>'vstupní parametry'!Y59</f>
        <v>1</v>
      </c>
      <c r="T59" s="2">
        <f>'vstupní parametry'!Z59</f>
        <v>0</v>
      </c>
      <c r="U59" s="2">
        <f>'vstupní parametry'!AA59</f>
        <v>0</v>
      </c>
      <c r="V59" s="2">
        <f>'vstupní parametry'!AB59</f>
        <v>0</v>
      </c>
      <c r="W59" s="2">
        <f>'vstupní parametry'!AC59</f>
        <v>1</v>
      </c>
      <c r="X59" s="2">
        <f>'vstupní parametry'!AD59</f>
        <v>1</v>
      </c>
      <c r="Z59" s="32" t="s">
        <v>120</v>
      </c>
      <c r="AA59" s="32" t="s">
        <v>8</v>
      </c>
      <c r="AB59" s="32">
        <v>2</v>
      </c>
      <c r="AC59" s="32">
        <v>2</v>
      </c>
      <c r="AD59" s="1">
        <v>1</v>
      </c>
      <c r="AE59" s="1">
        <v>0</v>
      </c>
      <c r="AF59" s="1">
        <v>1</v>
      </c>
      <c r="AG59" s="1">
        <v>0</v>
      </c>
      <c r="AH59" s="1">
        <v>2</v>
      </c>
      <c r="AI59" s="1">
        <v>2</v>
      </c>
      <c r="AJ59" s="1">
        <v>1</v>
      </c>
      <c r="AK59" s="1">
        <v>-2</v>
      </c>
      <c r="AM59" s="108" t="s">
        <v>88</v>
      </c>
      <c r="AN59" s="108">
        <v>2</v>
      </c>
      <c r="AO59" s="108">
        <v>2</v>
      </c>
      <c r="AP59" s="108">
        <v>1</v>
      </c>
      <c r="AQ59" s="108">
        <v>0</v>
      </c>
      <c r="AR59" s="108">
        <v>1</v>
      </c>
      <c r="AS59" s="108">
        <v>0</v>
      </c>
      <c r="AT59" s="108">
        <v>2</v>
      </c>
      <c r="AU59" s="108">
        <v>2</v>
      </c>
      <c r="AV59" s="108">
        <v>1</v>
      </c>
      <c r="AW59" s="108">
        <v>1</v>
      </c>
      <c r="AY59" s="116">
        <f>'vstupní parametry'!G150</f>
        <v>0</v>
      </c>
      <c r="AZ59" s="116">
        <f>'vstupní parametry'!H150</f>
        <v>42158</v>
      </c>
      <c r="BA59" s="116" t="str">
        <f>'vstupní parametry'!I150</f>
        <v>Výsledky dlouhodobé soutěže výběrů OFS 2014/2015</v>
      </c>
      <c r="BB59" s="116">
        <f>'vstupní parametry'!J150</f>
        <v>0.12569444444444444</v>
      </c>
      <c r="BC59" s="116" t="str">
        <f>'vstupní parametry'!K150</f>
        <v/>
      </c>
      <c r="BD59" s="116">
        <f>'vstupní parametry'!L150</f>
        <v>1</v>
      </c>
      <c r="BE59" s="116">
        <f>'vstupní parametry'!M150</f>
        <v>0</v>
      </c>
      <c r="BF59" s="116">
        <f>'vstupní parametry'!N150</f>
        <v>0</v>
      </c>
      <c r="BG59" s="116" t="str">
        <f>'vstupní parametry'!O150</f>
        <v>Výsledky dlouhodobé soutěže výběrů OFS 2014/2015</v>
      </c>
      <c r="BH59" s="116">
        <f>'vstupní parametry'!P150</f>
        <v>0.12569444444444444</v>
      </c>
      <c r="BI59" s="116">
        <f>'vstupní parametry'!Q150</f>
        <v>3</v>
      </c>
      <c r="BJ59" s="116">
        <f>'vstupní parametry'!R150</f>
        <v>0</v>
      </c>
      <c r="BL59" s="119" t="str">
        <f>'vstupní parametry'!T150</f>
        <v>Třebětice</v>
      </c>
      <c r="BM59" s="119">
        <f>'vstupní parametry'!U150</f>
        <v>0.12569444444444444</v>
      </c>
      <c r="BN59" s="119" t="str">
        <f>'vstupní parametry'!V150</f>
        <v>Výsledky dlouhodobé soutěže výběrů OFS 2014/2015</v>
      </c>
      <c r="BO59" s="119" t="str">
        <f>'vstupní parametry'!W150</f>
        <v/>
      </c>
      <c r="BP59" s="119">
        <f>'vstupní parametry'!X150</f>
        <v>0</v>
      </c>
      <c r="BQ59" s="119">
        <f>'vstupní parametry'!Y150</f>
        <v>0</v>
      </c>
      <c r="BR59" s="119">
        <f>'vstupní parametry'!Z150</f>
        <v>1</v>
      </c>
      <c r="BS59" s="119">
        <f>'vstupní parametry'!AA150</f>
        <v>0.12569444444444444</v>
      </c>
      <c r="BT59" s="119" t="str">
        <f>'vstupní parametry'!AB150</f>
        <v>Výsledky dlouhodobé soutěže výběrů OFS 2014/2015</v>
      </c>
      <c r="BU59" s="119">
        <f>'vstupní parametry'!AC150</f>
        <v>0</v>
      </c>
      <c r="BV59" s="119">
        <f>'vstupní parametry'!AD150</f>
        <v>0</v>
      </c>
    </row>
    <row r="60" spans="1:74">
      <c r="A60" s="1">
        <f>'vstupní parametry'!G60</f>
        <v>0</v>
      </c>
      <c r="B60" s="1">
        <f>'vstupní parametry'!H60</f>
        <v>0</v>
      </c>
      <c r="C60" s="1">
        <f>'vstupní parametry'!I60</f>
        <v>0</v>
      </c>
      <c r="D60" s="1">
        <f>'vstupní parametry'!J60</f>
        <v>8.4027777777777771E-2</v>
      </c>
      <c r="E60" s="1" t="str">
        <f>'vstupní parametry'!K60</f>
        <v/>
      </c>
      <c r="F60" s="1">
        <f>'vstupní parametry'!L60</f>
        <v>0</v>
      </c>
      <c r="G60" s="1">
        <f>'vstupní parametry'!M60</f>
        <v>0</v>
      </c>
      <c r="H60" s="1">
        <f>'vstupní parametry'!N60</f>
        <v>1</v>
      </c>
      <c r="I60" s="1">
        <f>'vstupní parametry'!O60</f>
        <v>0</v>
      </c>
      <c r="J60" s="1">
        <f>'vstupní parametry'!P60</f>
        <v>8.4027777777777771E-2</v>
      </c>
      <c r="K60" s="1">
        <f>'vstupní parametry'!Q60</f>
        <v>0</v>
      </c>
      <c r="L60" s="1">
        <f>'vstupní parametry'!R60</f>
        <v>-3</v>
      </c>
      <c r="N60" s="2" t="str">
        <f>'vstupní parametry'!T60</f>
        <v>Ledenice</v>
      </c>
      <c r="O60" s="2">
        <f>'vstupní parametry'!U60</f>
        <v>8.4027777777777771E-2</v>
      </c>
      <c r="P60" s="2">
        <f>'vstupní parametry'!V60</f>
        <v>0</v>
      </c>
      <c r="Q60" s="2" t="str">
        <f>'vstupní parametry'!W60</f>
        <v/>
      </c>
      <c r="R60" s="2">
        <f>'vstupní parametry'!X60</f>
        <v>1</v>
      </c>
      <c r="S60" s="2">
        <f>'vstupní parametry'!Y60</f>
        <v>0</v>
      </c>
      <c r="T60" s="2">
        <f>'vstupní parametry'!Z60</f>
        <v>0</v>
      </c>
      <c r="U60" s="2">
        <f>'vstupní parametry'!AA60</f>
        <v>8.4027777777777771E-2</v>
      </c>
      <c r="V60" s="2">
        <f>'vstupní parametry'!AB60</f>
        <v>0</v>
      </c>
      <c r="W60" s="2">
        <f>'vstupní parametry'!AC60</f>
        <v>3</v>
      </c>
      <c r="X60" s="2">
        <f>'vstupní parametry'!AD60</f>
        <v>3</v>
      </c>
      <c r="Z60" s="32" t="s">
        <v>121</v>
      </c>
      <c r="AA60" s="32" t="s">
        <v>82</v>
      </c>
      <c r="AB60" s="32">
        <v>2</v>
      </c>
      <c r="AC60" s="32">
        <v>0</v>
      </c>
      <c r="AD60" s="1">
        <v>1</v>
      </c>
      <c r="AE60" s="1">
        <v>1</v>
      </c>
      <c r="AF60" s="1">
        <v>0</v>
      </c>
      <c r="AG60" s="1">
        <v>0</v>
      </c>
      <c r="AH60" s="1">
        <v>2</v>
      </c>
      <c r="AI60" s="1">
        <v>0</v>
      </c>
      <c r="AJ60" s="1">
        <v>3</v>
      </c>
      <c r="AK60" s="1">
        <v>0</v>
      </c>
      <c r="AM60" s="108" t="s">
        <v>54</v>
      </c>
      <c r="AN60" s="108">
        <v>0</v>
      </c>
      <c r="AO60" s="108">
        <v>2</v>
      </c>
      <c r="AP60" s="108">
        <v>1</v>
      </c>
      <c r="AQ60" s="108">
        <v>0</v>
      </c>
      <c r="AR60" s="108">
        <v>0</v>
      </c>
      <c r="AS60" s="108">
        <v>1</v>
      </c>
      <c r="AT60" s="108">
        <v>0</v>
      </c>
      <c r="AU60" s="108">
        <v>2</v>
      </c>
      <c r="AV60" s="108">
        <v>0</v>
      </c>
      <c r="AW60" s="108">
        <v>0</v>
      </c>
      <c r="AY60" s="116">
        <f>'vstupní parametry'!G151</f>
        <v>0</v>
      </c>
      <c r="AZ60" s="116">
        <f>'vstupní parametry'!H151</f>
        <v>0</v>
      </c>
      <c r="BA60" s="116">
        <f>'vstupní parametry'!I151</f>
        <v>0</v>
      </c>
      <c r="BB60" s="116">
        <f>'vstupní parametry'!J151</f>
        <v>0</v>
      </c>
      <c r="BC60" s="116" t="str">
        <f>'vstupní parametry'!K151</f>
        <v/>
      </c>
      <c r="BD60" s="116">
        <f>'vstupní parametry'!L151</f>
        <v>0</v>
      </c>
      <c r="BE60" s="116">
        <f>'vstupní parametry'!M151</f>
        <v>1</v>
      </c>
      <c r="BF60" s="116">
        <f>'vstupní parametry'!N151</f>
        <v>0</v>
      </c>
      <c r="BG60" s="116">
        <f>'vstupní parametry'!O151</f>
        <v>0</v>
      </c>
      <c r="BH60" s="116">
        <f>'vstupní parametry'!P151</f>
        <v>0</v>
      </c>
      <c r="BI60" s="116">
        <f>'vstupní parametry'!Q151</f>
        <v>1</v>
      </c>
      <c r="BJ60" s="116">
        <f>'vstupní parametry'!R151</f>
        <v>-2</v>
      </c>
      <c r="BL60" s="119">
        <f>'vstupní parametry'!T151</f>
        <v>0</v>
      </c>
      <c r="BM60" s="119">
        <f>'vstupní parametry'!U151</f>
        <v>0</v>
      </c>
      <c r="BN60" s="119">
        <f>'vstupní parametry'!V151</f>
        <v>0</v>
      </c>
      <c r="BO60" s="119" t="str">
        <f>'vstupní parametry'!W151</f>
        <v/>
      </c>
      <c r="BP60" s="119">
        <f>'vstupní parametry'!X151</f>
        <v>0</v>
      </c>
      <c r="BQ60" s="119">
        <f>'vstupní parametry'!Y151</f>
        <v>1</v>
      </c>
      <c r="BR60" s="119">
        <f>'vstupní parametry'!Z151</f>
        <v>0</v>
      </c>
      <c r="BS60" s="119">
        <f>'vstupní parametry'!AA151</f>
        <v>0</v>
      </c>
      <c r="BT60" s="119">
        <f>'vstupní parametry'!AB151</f>
        <v>0</v>
      </c>
      <c r="BU60" s="119">
        <f>'vstupní parametry'!AC151</f>
        <v>1</v>
      </c>
      <c r="BV60" s="119">
        <f>'vstupní parametry'!AD151</f>
        <v>1</v>
      </c>
    </row>
    <row r="61" spans="1:74">
      <c r="A61" s="1">
        <f>'vstupní parametry'!G61</f>
        <v>0</v>
      </c>
      <c r="B61" s="1" t="str">
        <f>'vstupní parametry'!H61</f>
        <v>Informace z VH KFS Jč. kraje</v>
      </c>
      <c r="C61" s="1">
        <f>'vstupní parametry'!I61</f>
        <v>0</v>
      </c>
      <c r="D61" s="1">
        <f>'vstupní parametry'!J61</f>
        <v>0</v>
      </c>
      <c r="E61" s="1" t="str">
        <f>'vstupní parametry'!K61</f>
        <v/>
      </c>
      <c r="F61" s="1">
        <f>'vstupní parametry'!L61</f>
        <v>0</v>
      </c>
      <c r="G61" s="1">
        <f>'vstupní parametry'!M61</f>
        <v>1</v>
      </c>
      <c r="H61" s="1">
        <f>'vstupní parametry'!N61</f>
        <v>0</v>
      </c>
      <c r="I61" s="1">
        <f>'vstupní parametry'!O61</f>
        <v>0</v>
      </c>
      <c r="J61" s="1">
        <f>'vstupní parametry'!P61</f>
        <v>0</v>
      </c>
      <c r="K61" s="1">
        <f>'vstupní parametry'!Q61</f>
        <v>1</v>
      </c>
      <c r="L61" s="1">
        <f>'vstupní parametry'!R61</f>
        <v>-2</v>
      </c>
      <c r="N61" s="2">
        <f>'vstupní parametry'!T61</f>
        <v>0</v>
      </c>
      <c r="O61" s="2">
        <f>'vstupní parametry'!U61</f>
        <v>0</v>
      </c>
      <c r="P61" s="2">
        <f>'vstupní parametry'!V61</f>
        <v>0</v>
      </c>
      <c r="Q61" s="2" t="str">
        <f>'vstupní parametry'!W61</f>
        <v/>
      </c>
      <c r="R61" s="2">
        <f>'vstupní parametry'!X61</f>
        <v>0</v>
      </c>
      <c r="S61" s="2">
        <f>'vstupní parametry'!Y61</f>
        <v>1</v>
      </c>
      <c r="T61" s="2">
        <f>'vstupní parametry'!Z61</f>
        <v>0</v>
      </c>
      <c r="U61" s="2">
        <f>'vstupní parametry'!AA61</f>
        <v>0</v>
      </c>
      <c r="V61" s="2">
        <f>'vstupní parametry'!AB61</f>
        <v>0</v>
      </c>
      <c r="W61" s="2">
        <f>'vstupní parametry'!AC61</f>
        <v>1</v>
      </c>
      <c r="X61" s="2">
        <f>'vstupní parametry'!AD61</f>
        <v>1</v>
      </c>
      <c r="Z61" s="32" t="s">
        <v>122</v>
      </c>
      <c r="AA61" s="32" t="s">
        <v>7</v>
      </c>
      <c r="AB61" s="32">
        <v>1</v>
      </c>
      <c r="AC61" s="32">
        <v>1</v>
      </c>
      <c r="AD61" s="1">
        <v>1</v>
      </c>
      <c r="AE61" s="1">
        <v>0</v>
      </c>
      <c r="AF61" s="1">
        <v>1</v>
      </c>
      <c r="AG61" s="1">
        <v>0</v>
      </c>
      <c r="AH61" s="1">
        <v>1</v>
      </c>
      <c r="AI61" s="1">
        <v>1</v>
      </c>
      <c r="AJ61" s="1">
        <v>1</v>
      </c>
      <c r="AK61" s="1">
        <v>-2</v>
      </c>
      <c r="AM61" s="108" t="s">
        <v>53</v>
      </c>
      <c r="AN61" s="108">
        <v>1</v>
      </c>
      <c r="AO61" s="108">
        <v>1</v>
      </c>
      <c r="AP61" s="108">
        <v>1</v>
      </c>
      <c r="AQ61" s="108">
        <v>0</v>
      </c>
      <c r="AR61" s="108">
        <v>1</v>
      </c>
      <c r="AS61" s="108">
        <v>0</v>
      </c>
      <c r="AT61" s="108">
        <v>1</v>
      </c>
      <c r="AU61" s="108">
        <v>1</v>
      </c>
      <c r="AV61" s="108">
        <v>1</v>
      </c>
      <c r="AW61" s="108">
        <v>1</v>
      </c>
      <c r="AY61" s="116">
        <f>'vstupní parametry'!G152</f>
        <v>0</v>
      </c>
      <c r="AZ61" s="116">
        <f>'vstupní parametry'!H152</f>
        <v>42046</v>
      </c>
      <c r="BA61" s="116" t="str">
        <f>'vstupní parametry'!I152</f>
        <v>Zápis z KM č.1 ze dne 9.2.2015</v>
      </c>
      <c r="BB61" s="116">
        <f>'vstupní parametry'!J152</f>
        <v>0</v>
      </c>
      <c r="BC61" s="116" t="str">
        <f>'vstupní parametry'!K152</f>
        <v/>
      </c>
      <c r="BD61" s="116">
        <f>'vstupní parametry'!L152</f>
        <v>1</v>
      </c>
      <c r="BE61" s="116">
        <f>'vstupní parametry'!M152</f>
        <v>0</v>
      </c>
      <c r="BF61" s="116">
        <f>'vstupní parametry'!N152</f>
        <v>0</v>
      </c>
      <c r="BG61" s="116" t="str">
        <f>'vstupní parametry'!O152</f>
        <v>Zápis z KM č.1 ze dne 9.2.2015</v>
      </c>
      <c r="BH61" s="116">
        <f>'vstupní parametry'!P152</f>
        <v>0</v>
      </c>
      <c r="BI61" s="116">
        <f>'vstupní parametry'!Q152</f>
        <v>3</v>
      </c>
      <c r="BJ61" s="116">
        <f>'vstupní parametry'!R152</f>
        <v>0</v>
      </c>
      <c r="BL61" s="119">
        <f>'vstupní parametry'!T152</f>
        <v>0</v>
      </c>
      <c r="BM61" s="119">
        <f>'vstupní parametry'!U152</f>
        <v>0</v>
      </c>
      <c r="BN61" s="119" t="str">
        <f>'vstupní parametry'!V152</f>
        <v>Zápis z KM č.1 ze dne 9.2.2015</v>
      </c>
      <c r="BO61" s="119" t="str">
        <f>'vstupní parametry'!W152</f>
        <v/>
      </c>
      <c r="BP61" s="119">
        <f>'vstupní parametry'!X152</f>
        <v>0</v>
      </c>
      <c r="BQ61" s="119">
        <f>'vstupní parametry'!Y152</f>
        <v>0</v>
      </c>
      <c r="BR61" s="119">
        <f>'vstupní parametry'!Z152</f>
        <v>1</v>
      </c>
      <c r="BS61" s="119">
        <f>'vstupní parametry'!AA152</f>
        <v>0</v>
      </c>
      <c r="BT61" s="119" t="str">
        <f>'vstupní parametry'!AB152</f>
        <v>Zápis z KM č.1 ze dne 9.2.2015</v>
      </c>
      <c r="BU61" s="119">
        <f>'vstupní parametry'!AC152</f>
        <v>0</v>
      </c>
      <c r="BV61" s="119">
        <f>'vstupní parametry'!AD152</f>
        <v>0</v>
      </c>
    </row>
    <row r="62" spans="1:74">
      <c r="A62" s="1">
        <f>'vstupní parametry'!G62</f>
        <v>0</v>
      </c>
      <c r="B62" s="1">
        <f>'vstupní parametry'!H62</f>
        <v>0</v>
      </c>
      <c r="C62" s="1">
        <f>'vstupní parametry'!I62</f>
        <v>0</v>
      </c>
      <c r="D62" s="1">
        <f>'vstupní parametry'!J62</f>
        <v>0</v>
      </c>
      <c r="E62" s="1" t="str">
        <f>'vstupní parametry'!K62</f>
        <v/>
      </c>
      <c r="F62" s="1">
        <f>'vstupní parametry'!L62</f>
        <v>0</v>
      </c>
      <c r="G62" s="1">
        <f>'vstupní parametry'!M62</f>
        <v>1</v>
      </c>
      <c r="H62" s="1">
        <f>'vstupní parametry'!N62</f>
        <v>0</v>
      </c>
      <c r="I62" s="1">
        <f>'vstupní parametry'!O62</f>
        <v>0</v>
      </c>
      <c r="J62" s="1">
        <f>'vstupní parametry'!P62</f>
        <v>0</v>
      </c>
      <c r="K62" s="1">
        <f>'vstupní parametry'!Q62</f>
        <v>1</v>
      </c>
      <c r="L62" s="1">
        <f>'vstupní parametry'!R62</f>
        <v>-2</v>
      </c>
      <c r="N62" s="2">
        <f>'vstupní parametry'!T62</f>
        <v>0</v>
      </c>
      <c r="O62" s="2">
        <f>'vstupní parametry'!U62</f>
        <v>0</v>
      </c>
      <c r="P62" s="2">
        <f>'vstupní parametry'!V62</f>
        <v>0</v>
      </c>
      <c r="Q62" s="2" t="str">
        <f>'vstupní parametry'!W62</f>
        <v/>
      </c>
      <c r="R62" s="2">
        <f>'vstupní parametry'!X62</f>
        <v>0</v>
      </c>
      <c r="S62" s="2">
        <f>'vstupní parametry'!Y62</f>
        <v>1</v>
      </c>
      <c r="T62" s="2">
        <f>'vstupní parametry'!Z62</f>
        <v>0</v>
      </c>
      <c r="U62" s="2">
        <f>'vstupní parametry'!AA62</f>
        <v>0</v>
      </c>
      <c r="V62" s="2">
        <f>'vstupní parametry'!AB62</f>
        <v>0</v>
      </c>
      <c r="W62" s="2">
        <f>'vstupní parametry'!AC62</f>
        <v>1</v>
      </c>
      <c r="X62" s="2">
        <f>'vstupní parametry'!AD62</f>
        <v>1</v>
      </c>
      <c r="Z62" s="32" t="s">
        <v>123</v>
      </c>
      <c r="AA62" s="32" t="s">
        <v>83</v>
      </c>
      <c r="AB62" s="32">
        <v>1</v>
      </c>
      <c r="AC62" s="32">
        <v>0</v>
      </c>
      <c r="AD62" s="1">
        <v>1</v>
      </c>
      <c r="AE62" s="1">
        <v>1</v>
      </c>
      <c r="AF62" s="1">
        <v>0</v>
      </c>
      <c r="AG62" s="1">
        <v>0</v>
      </c>
      <c r="AH62" s="1">
        <v>1</v>
      </c>
      <c r="AI62" s="1">
        <v>0</v>
      </c>
      <c r="AJ62" s="1">
        <v>3</v>
      </c>
      <c r="AK62" s="1">
        <v>0</v>
      </c>
      <c r="AM62" s="108" t="s">
        <v>84</v>
      </c>
      <c r="AN62" s="108">
        <v>0</v>
      </c>
      <c r="AO62" s="108">
        <v>1</v>
      </c>
      <c r="AP62" s="108">
        <v>1</v>
      </c>
      <c r="AQ62" s="108">
        <v>0</v>
      </c>
      <c r="AR62" s="108">
        <v>0</v>
      </c>
      <c r="AS62" s="108">
        <v>1</v>
      </c>
      <c r="AT62" s="108">
        <v>0</v>
      </c>
      <c r="AU62" s="108">
        <v>1</v>
      </c>
      <c r="AV62" s="108">
        <v>0</v>
      </c>
      <c r="AW62" s="108">
        <v>0</v>
      </c>
      <c r="AY62" s="116">
        <f>'vstupní parametry'!G153</f>
        <v>0</v>
      </c>
      <c r="AZ62" s="116">
        <f>'vstupní parametry'!H153</f>
        <v>0</v>
      </c>
      <c r="BA62" s="116">
        <f>'vstupní parametry'!I153</f>
        <v>0</v>
      </c>
      <c r="BB62" s="116">
        <f>'vstupní parametry'!J153</f>
        <v>0</v>
      </c>
      <c r="BC62" s="116" t="str">
        <f>'vstupní parametry'!K153</f>
        <v/>
      </c>
      <c r="BD62" s="116">
        <f>'vstupní parametry'!L153</f>
        <v>0</v>
      </c>
      <c r="BE62" s="116">
        <f>'vstupní parametry'!M153</f>
        <v>1</v>
      </c>
      <c r="BF62" s="116">
        <f>'vstupní parametry'!N153</f>
        <v>0</v>
      </c>
      <c r="BG62" s="116">
        <f>'vstupní parametry'!O153</f>
        <v>0</v>
      </c>
      <c r="BH62" s="116">
        <f>'vstupní parametry'!P153</f>
        <v>0</v>
      </c>
      <c r="BI62" s="116">
        <f>'vstupní parametry'!Q153</f>
        <v>1</v>
      </c>
      <c r="BJ62" s="116">
        <f>'vstupní parametry'!R153</f>
        <v>-2</v>
      </c>
      <c r="BL62" s="119">
        <f>'vstupní parametry'!T153</f>
        <v>0</v>
      </c>
      <c r="BM62" s="119">
        <f>'vstupní parametry'!U153</f>
        <v>0</v>
      </c>
      <c r="BN62" s="119">
        <f>'vstupní parametry'!V153</f>
        <v>0</v>
      </c>
      <c r="BO62" s="119" t="str">
        <f>'vstupní parametry'!W153</f>
        <v/>
      </c>
      <c r="BP62" s="119">
        <f>'vstupní parametry'!X153</f>
        <v>0</v>
      </c>
      <c r="BQ62" s="119">
        <f>'vstupní parametry'!Y153</f>
        <v>1</v>
      </c>
      <c r="BR62" s="119">
        <f>'vstupní parametry'!Z153</f>
        <v>0</v>
      </c>
      <c r="BS62" s="119">
        <f>'vstupní parametry'!AA153</f>
        <v>0</v>
      </c>
      <c r="BT62" s="119">
        <f>'vstupní parametry'!AB153</f>
        <v>0</v>
      </c>
      <c r="BU62" s="119">
        <f>'vstupní parametry'!AC153</f>
        <v>1</v>
      </c>
      <c r="BV62" s="119">
        <f>'vstupní parametry'!AD153</f>
        <v>1</v>
      </c>
    </row>
    <row r="63" spans="1:74">
      <c r="A63" s="1">
        <f>'vstupní parametry'!G63</f>
        <v>0</v>
      </c>
      <c r="B63" s="1" t="str">
        <f>'vstupní parametry'!H63</f>
        <v>Nejnovější tiskopis zápisu o utkání (s ID čísly)</v>
      </c>
      <c r="C63" s="1">
        <f>'vstupní parametry'!I63</f>
        <v>0</v>
      </c>
      <c r="D63" s="1">
        <f>'vstupní parametry'!J63</f>
        <v>4.1666666666666664E-2</v>
      </c>
      <c r="E63" s="1" t="str">
        <f>'vstupní parametry'!K63</f>
        <v/>
      </c>
      <c r="F63" s="1">
        <f>'vstupní parametry'!L63</f>
        <v>0</v>
      </c>
      <c r="G63" s="1">
        <f>'vstupní parametry'!M63</f>
        <v>0</v>
      </c>
      <c r="H63" s="1">
        <f>'vstupní parametry'!N63</f>
        <v>1</v>
      </c>
      <c r="I63" s="1">
        <f>'vstupní parametry'!O63</f>
        <v>0</v>
      </c>
      <c r="J63" s="1">
        <f>'vstupní parametry'!P63</f>
        <v>4.1666666666666664E-2</v>
      </c>
      <c r="K63" s="1">
        <f>'vstupní parametry'!Q63</f>
        <v>0</v>
      </c>
      <c r="L63" s="1">
        <f>'vstupní parametry'!R63</f>
        <v>-3</v>
      </c>
      <c r="N63" s="2" t="str">
        <f>'vstupní parametry'!T63</f>
        <v>Třebětice</v>
      </c>
      <c r="O63" s="2">
        <f>'vstupní parametry'!U63</f>
        <v>4.1666666666666664E-2</v>
      </c>
      <c r="P63" s="2">
        <f>'vstupní parametry'!V63</f>
        <v>0</v>
      </c>
      <c r="Q63" s="2" t="str">
        <f>'vstupní parametry'!W63</f>
        <v/>
      </c>
      <c r="R63" s="2">
        <f>'vstupní parametry'!X63</f>
        <v>1</v>
      </c>
      <c r="S63" s="2">
        <f>'vstupní parametry'!Y63</f>
        <v>0</v>
      </c>
      <c r="T63" s="2">
        <f>'vstupní parametry'!Z63</f>
        <v>0</v>
      </c>
      <c r="U63" s="2">
        <f>'vstupní parametry'!AA63</f>
        <v>4.1666666666666664E-2</v>
      </c>
      <c r="V63" s="2">
        <f>'vstupní parametry'!AB63</f>
        <v>0</v>
      </c>
      <c r="W63" s="2">
        <f>'vstupní parametry'!AC63</f>
        <v>3</v>
      </c>
      <c r="X63" s="2">
        <f>'vstupní parametry'!AD63</f>
        <v>3</v>
      </c>
      <c r="Z63" s="32" t="s">
        <v>124</v>
      </c>
      <c r="AA63" s="32" t="s">
        <v>85</v>
      </c>
      <c r="AB63" s="32">
        <v>2</v>
      </c>
      <c r="AC63" s="32">
        <v>2</v>
      </c>
      <c r="AD63" s="1">
        <v>1</v>
      </c>
      <c r="AE63" s="1">
        <v>0</v>
      </c>
      <c r="AF63" s="1">
        <v>1</v>
      </c>
      <c r="AG63" s="1">
        <v>0</v>
      </c>
      <c r="AH63" s="1">
        <v>2</v>
      </c>
      <c r="AI63" s="1">
        <v>2</v>
      </c>
      <c r="AJ63" s="1">
        <v>1</v>
      </c>
      <c r="AK63" s="1">
        <v>-2</v>
      </c>
      <c r="AM63" s="108" t="s">
        <v>84</v>
      </c>
      <c r="AN63" s="108">
        <v>2</v>
      </c>
      <c r="AO63" s="108">
        <v>2</v>
      </c>
      <c r="AP63" s="108">
        <v>1</v>
      </c>
      <c r="AQ63" s="108">
        <v>0</v>
      </c>
      <c r="AR63" s="108">
        <v>1</v>
      </c>
      <c r="AS63" s="108">
        <v>0</v>
      </c>
      <c r="AT63" s="108">
        <v>2</v>
      </c>
      <c r="AU63" s="108">
        <v>2</v>
      </c>
      <c r="AV63" s="108">
        <v>1</v>
      </c>
      <c r="AW63" s="108">
        <v>1</v>
      </c>
      <c r="AY63" s="116" t="str">
        <f>'vstupní parametry'!G154</f>
        <v>Poznámka</v>
      </c>
      <c r="AZ63" s="116">
        <f>'vstupní parametry'!H154</f>
        <v>42009</v>
      </c>
      <c r="BA63" s="116" t="str">
        <f>'vstupní parametry'!I154</f>
        <v>Výsledky halových turnajů VV KFS - Třeboň 2014</v>
      </c>
      <c r="BB63" s="116" t="str">
        <f>'vstupní parametry'!J154</f>
        <v>Skóre</v>
      </c>
      <c r="BC63" s="116" t="str">
        <f>'vstupní parametry'!K154</f>
        <v/>
      </c>
      <c r="BD63" s="116">
        <f>'vstupní parametry'!L154</f>
        <v>1</v>
      </c>
      <c r="BE63" s="116">
        <f>'vstupní parametry'!M154</f>
        <v>0</v>
      </c>
      <c r="BF63" s="116">
        <f>'vstupní parametry'!N154</f>
        <v>0</v>
      </c>
      <c r="BG63" s="116" t="str">
        <f>'vstupní parametry'!O154</f>
        <v>Výsledky halových turnajů VV KFS - Třeboň 2014</v>
      </c>
      <c r="BH63" s="116" t="str">
        <f>'vstupní parametry'!P154</f>
        <v>Skóre</v>
      </c>
      <c r="BI63" s="116">
        <f>'vstupní parametry'!Q154</f>
        <v>3</v>
      </c>
      <c r="BJ63" s="116">
        <f>'vstupní parametry'!R154</f>
        <v>0</v>
      </c>
      <c r="BL63" s="119" t="str">
        <f>'vstupní parametry'!T154</f>
        <v>Domácí</v>
      </c>
      <c r="BM63" s="119" t="str">
        <f>'vstupní parametry'!U154</f>
        <v>Skóre</v>
      </c>
      <c r="BN63" s="119" t="str">
        <f>'vstupní parametry'!V154</f>
        <v>Výsledky halových turnajů VV KFS - Třeboň 2014</v>
      </c>
      <c r="BO63" s="119" t="str">
        <f>'vstupní parametry'!W154</f>
        <v/>
      </c>
      <c r="BP63" s="119">
        <f>'vstupní parametry'!X154</f>
        <v>0</v>
      </c>
      <c r="BQ63" s="119">
        <f>'vstupní parametry'!Y154</f>
        <v>0</v>
      </c>
      <c r="BR63" s="119">
        <f>'vstupní parametry'!Z154</f>
        <v>1</v>
      </c>
      <c r="BS63" s="119" t="str">
        <f>'vstupní parametry'!AA154</f>
        <v>Skóre</v>
      </c>
      <c r="BT63" s="119" t="str">
        <f>'vstupní parametry'!AB154</f>
        <v>Výsledky halových turnajů VV KFS - Třeboň 2014</v>
      </c>
      <c r="BU63" s="119">
        <f>'vstupní parametry'!AC154</f>
        <v>0</v>
      </c>
      <c r="BV63" s="119">
        <f>'vstupní parametry'!AD154</f>
        <v>0</v>
      </c>
    </row>
    <row r="64" spans="1:74">
      <c r="A64" s="1">
        <f>'vstupní parametry'!G64</f>
        <v>0</v>
      </c>
      <c r="B64" s="1">
        <f>'vstupní parametry'!H64</f>
        <v>0</v>
      </c>
      <c r="C64" s="1">
        <f>'vstupní parametry'!I64</f>
        <v>0</v>
      </c>
      <c r="D64" s="1">
        <f>'vstupní parametry'!J64</f>
        <v>0</v>
      </c>
      <c r="E64" s="1" t="str">
        <f>'vstupní parametry'!K64</f>
        <v/>
      </c>
      <c r="F64" s="1">
        <f>'vstupní parametry'!L64</f>
        <v>0</v>
      </c>
      <c r="G64" s="1">
        <f>'vstupní parametry'!M64</f>
        <v>1</v>
      </c>
      <c r="H64" s="1">
        <f>'vstupní parametry'!N64</f>
        <v>0</v>
      </c>
      <c r="I64" s="1">
        <f>'vstupní parametry'!O64</f>
        <v>0</v>
      </c>
      <c r="J64" s="1">
        <f>'vstupní parametry'!P64</f>
        <v>0</v>
      </c>
      <c r="K64" s="1">
        <f>'vstupní parametry'!Q64</f>
        <v>1</v>
      </c>
      <c r="L64" s="1">
        <f>'vstupní parametry'!R64</f>
        <v>-2</v>
      </c>
      <c r="N64" s="2">
        <f>'vstupní parametry'!T64</f>
        <v>0</v>
      </c>
      <c r="O64" s="2">
        <f>'vstupní parametry'!U64</f>
        <v>0</v>
      </c>
      <c r="P64" s="2">
        <f>'vstupní parametry'!V64</f>
        <v>0</v>
      </c>
      <c r="Q64" s="2" t="str">
        <f>'vstupní parametry'!W64</f>
        <v/>
      </c>
      <c r="R64" s="2">
        <f>'vstupní parametry'!X64</f>
        <v>0</v>
      </c>
      <c r="S64" s="2">
        <f>'vstupní parametry'!Y64</f>
        <v>1</v>
      </c>
      <c r="T64" s="2">
        <f>'vstupní parametry'!Z64</f>
        <v>0</v>
      </c>
      <c r="U64" s="2">
        <f>'vstupní parametry'!AA64</f>
        <v>0</v>
      </c>
      <c r="V64" s="2">
        <f>'vstupní parametry'!AB64</f>
        <v>0</v>
      </c>
      <c r="W64" s="2">
        <f>'vstupní parametry'!AC64</f>
        <v>1</v>
      </c>
      <c r="X64" s="2">
        <f>'vstupní parametry'!AD64</f>
        <v>1</v>
      </c>
      <c r="Z64" s="32" t="s">
        <v>125</v>
      </c>
      <c r="AA64" s="32" t="s">
        <v>53</v>
      </c>
      <c r="AB64" s="32">
        <v>2</v>
      </c>
      <c r="AC64" s="32">
        <v>2</v>
      </c>
      <c r="AD64" s="1">
        <v>1</v>
      </c>
      <c r="AE64" s="1">
        <v>0</v>
      </c>
      <c r="AF64" s="1">
        <v>1</v>
      </c>
      <c r="AG64" s="1">
        <v>0</v>
      </c>
      <c r="AH64" s="1">
        <v>2</v>
      </c>
      <c r="AI64" s="1">
        <v>2</v>
      </c>
      <c r="AJ64" s="1">
        <v>1</v>
      </c>
      <c r="AK64" s="1">
        <v>-2</v>
      </c>
      <c r="AM64" s="108" t="s">
        <v>83</v>
      </c>
      <c r="AN64" s="108">
        <v>2</v>
      </c>
      <c r="AO64" s="108">
        <v>2</v>
      </c>
      <c r="AP64" s="108">
        <v>1</v>
      </c>
      <c r="AQ64" s="108">
        <v>0</v>
      </c>
      <c r="AR64" s="108">
        <v>1</v>
      </c>
      <c r="AS64" s="108">
        <v>0</v>
      </c>
      <c r="AT64" s="108">
        <v>2</v>
      </c>
      <c r="AU64" s="108">
        <v>2</v>
      </c>
      <c r="AV64" s="108">
        <v>1</v>
      </c>
      <c r="AW64" s="108">
        <v>1</v>
      </c>
      <c r="AY64" s="116">
        <f>'vstupní parametry'!G155</f>
        <v>0</v>
      </c>
      <c r="AZ64" s="116">
        <f>'vstupní parametry'!H155</f>
        <v>0</v>
      </c>
      <c r="BA64" s="116">
        <f>'vstupní parametry'!I155</f>
        <v>0</v>
      </c>
      <c r="BB64" s="116">
        <f>'vstupní parametry'!J155</f>
        <v>0</v>
      </c>
      <c r="BC64" s="116" t="str">
        <f>'vstupní parametry'!K155</f>
        <v/>
      </c>
      <c r="BD64" s="116">
        <f>'vstupní parametry'!L155</f>
        <v>0</v>
      </c>
      <c r="BE64" s="116">
        <f>'vstupní parametry'!M155</f>
        <v>1</v>
      </c>
      <c r="BF64" s="116">
        <f>'vstupní parametry'!N155</f>
        <v>0</v>
      </c>
      <c r="BG64" s="116">
        <f>'vstupní parametry'!O155</f>
        <v>0</v>
      </c>
      <c r="BH64" s="116">
        <f>'vstupní parametry'!P155</f>
        <v>0</v>
      </c>
      <c r="BI64" s="116">
        <f>'vstupní parametry'!Q155</f>
        <v>1</v>
      </c>
      <c r="BJ64" s="116">
        <f>'vstupní parametry'!R155</f>
        <v>-2</v>
      </c>
      <c r="BL64" s="119">
        <f>'vstupní parametry'!T155</f>
        <v>0</v>
      </c>
      <c r="BM64" s="119">
        <f>'vstupní parametry'!U155</f>
        <v>0</v>
      </c>
      <c r="BN64" s="119">
        <f>'vstupní parametry'!V155</f>
        <v>0</v>
      </c>
      <c r="BO64" s="119" t="str">
        <f>'vstupní parametry'!W155</f>
        <v/>
      </c>
      <c r="BP64" s="119">
        <f>'vstupní parametry'!X155</f>
        <v>0</v>
      </c>
      <c r="BQ64" s="119">
        <f>'vstupní parametry'!Y155</f>
        <v>1</v>
      </c>
      <c r="BR64" s="119">
        <f>'vstupní parametry'!Z155</f>
        <v>0</v>
      </c>
      <c r="BS64" s="119">
        <f>'vstupní parametry'!AA155</f>
        <v>0</v>
      </c>
      <c r="BT64" s="119">
        <f>'vstupní parametry'!AB155</f>
        <v>0</v>
      </c>
      <c r="BU64" s="119">
        <f>'vstupní parametry'!AC155</f>
        <v>1</v>
      </c>
      <c r="BV64" s="119">
        <f>'vstupní parametry'!AD155</f>
        <v>1</v>
      </c>
    </row>
    <row r="65" spans="1:74">
      <c r="A65" s="1">
        <f>'vstupní parametry'!G65</f>
        <v>0</v>
      </c>
      <c r="B65" s="1" t="str">
        <f>'vstupní parametry'!H65</f>
        <v>Plánky uspořádání hřišť pro malé formy fotbalu</v>
      </c>
      <c r="C65" s="1">
        <f>'vstupní parametry'!I65</f>
        <v>0</v>
      </c>
      <c r="D65" s="1">
        <f>'vstupní parametry'!J65</f>
        <v>0</v>
      </c>
      <c r="E65" s="1" t="str">
        <f>'vstupní parametry'!K65</f>
        <v/>
      </c>
      <c r="F65" s="1">
        <f>'vstupní parametry'!L65</f>
        <v>0</v>
      </c>
      <c r="G65" s="1">
        <f>'vstupní parametry'!M65</f>
        <v>1</v>
      </c>
      <c r="H65" s="1">
        <f>'vstupní parametry'!N65</f>
        <v>0</v>
      </c>
      <c r="I65" s="1">
        <f>'vstupní parametry'!O65</f>
        <v>0</v>
      </c>
      <c r="J65" s="1">
        <f>'vstupní parametry'!P65</f>
        <v>0</v>
      </c>
      <c r="K65" s="1">
        <f>'vstupní parametry'!Q65</f>
        <v>1</v>
      </c>
      <c r="L65" s="1">
        <f>'vstupní parametry'!R65</f>
        <v>-2</v>
      </c>
      <c r="N65" s="2">
        <f>'vstupní parametry'!T65</f>
        <v>0</v>
      </c>
      <c r="O65" s="2">
        <f>'vstupní parametry'!U65</f>
        <v>0</v>
      </c>
      <c r="P65" s="2">
        <f>'vstupní parametry'!V65</f>
        <v>0</v>
      </c>
      <c r="Q65" s="2" t="str">
        <f>'vstupní parametry'!W65</f>
        <v/>
      </c>
      <c r="R65" s="2">
        <f>'vstupní parametry'!X65</f>
        <v>0</v>
      </c>
      <c r="S65" s="2">
        <f>'vstupní parametry'!Y65</f>
        <v>1</v>
      </c>
      <c r="T65" s="2">
        <f>'vstupní parametry'!Z65</f>
        <v>0</v>
      </c>
      <c r="U65" s="2">
        <f>'vstupní parametry'!AA65</f>
        <v>0</v>
      </c>
      <c r="V65" s="2">
        <f>'vstupní parametry'!AB65</f>
        <v>0</v>
      </c>
      <c r="W65" s="2">
        <f>'vstupní parametry'!AC65</f>
        <v>1</v>
      </c>
      <c r="X65" s="2">
        <f>'vstupní parametry'!AD65</f>
        <v>1</v>
      </c>
      <c r="Z65" s="32" t="s">
        <v>126</v>
      </c>
      <c r="AA65" s="32" t="s">
        <v>54</v>
      </c>
      <c r="AB65" s="32">
        <v>3</v>
      </c>
      <c r="AC65" s="32">
        <v>0</v>
      </c>
      <c r="AD65" s="1">
        <v>1</v>
      </c>
      <c r="AE65" s="1">
        <v>1</v>
      </c>
      <c r="AF65" s="1">
        <v>0</v>
      </c>
      <c r="AG65" s="1">
        <v>0</v>
      </c>
      <c r="AH65" s="1">
        <v>3</v>
      </c>
      <c r="AI65" s="1">
        <v>0</v>
      </c>
      <c r="AJ65" s="1">
        <v>3</v>
      </c>
      <c r="AK65" s="1">
        <v>0</v>
      </c>
      <c r="AM65" s="108" t="s">
        <v>7</v>
      </c>
      <c r="AN65" s="108">
        <v>0</v>
      </c>
      <c r="AO65" s="108">
        <v>3</v>
      </c>
      <c r="AP65" s="108">
        <v>1</v>
      </c>
      <c r="AQ65" s="108">
        <v>0</v>
      </c>
      <c r="AR65" s="108">
        <v>0</v>
      </c>
      <c r="AS65" s="108">
        <v>1</v>
      </c>
      <c r="AT65" s="108">
        <v>0</v>
      </c>
      <c r="AU65" s="108">
        <v>3</v>
      </c>
      <c r="AV65" s="108">
        <v>0</v>
      </c>
      <c r="AW65" s="108">
        <v>0</v>
      </c>
      <c r="AY65" s="116">
        <f>'vstupní parametry'!G156</f>
        <v>0</v>
      </c>
      <c r="AZ65" s="116">
        <f>'vstupní parametry'!H156</f>
        <v>41985</v>
      </c>
      <c r="BA65" s="116" t="str">
        <f>'vstupní parametry'!I156</f>
        <v>Výsledky hal.turnaje výběrů OFS - Třeboň 6.12.2014</v>
      </c>
      <c r="BB65" s="116">
        <f>'vstupní parametry'!J156</f>
        <v>0</v>
      </c>
      <c r="BC65" s="116" t="str">
        <f>'vstupní parametry'!K156</f>
        <v/>
      </c>
      <c r="BD65" s="116">
        <f>'vstupní parametry'!L156</f>
        <v>1</v>
      </c>
      <c r="BE65" s="116">
        <f>'vstupní parametry'!M156</f>
        <v>0</v>
      </c>
      <c r="BF65" s="116">
        <f>'vstupní parametry'!N156</f>
        <v>0</v>
      </c>
      <c r="BG65" s="116" t="str">
        <f>'vstupní parametry'!O156</f>
        <v>Výsledky hal.turnaje výběrů OFS - Třeboň 6.12.2014</v>
      </c>
      <c r="BH65" s="116">
        <f>'vstupní parametry'!P156</f>
        <v>0</v>
      </c>
      <c r="BI65" s="116">
        <f>'vstupní parametry'!Q156</f>
        <v>3</v>
      </c>
      <c r="BJ65" s="116">
        <f>'vstupní parametry'!R156</f>
        <v>0</v>
      </c>
      <c r="BL65" s="119">
        <f>'vstupní parametry'!T156</f>
        <v>0</v>
      </c>
      <c r="BM65" s="119">
        <f>'vstupní parametry'!U156</f>
        <v>0</v>
      </c>
      <c r="BN65" s="119" t="str">
        <f>'vstupní parametry'!V156</f>
        <v>Výsledky hal.turnaje výběrů OFS - Třeboň 6.12.2014</v>
      </c>
      <c r="BO65" s="119" t="str">
        <f>'vstupní parametry'!W156</f>
        <v/>
      </c>
      <c r="BP65" s="119">
        <f>'vstupní parametry'!X156</f>
        <v>0</v>
      </c>
      <c r="BQ65" s="119">
        <f>'vstupní parametry'!Y156</f>
        <v>0</v>
      </c>
      <c r="BR65" s="119">
        <f>'vstupní parametry'!Z156</f>
        <v>1</v>
      </c>
      <c r="BS65" s="119">
        <f>'vstupní parametry'!AA156</f>
        <v>0</v>
      </c>
      <c r="BT65" s="119" t="str">
        <f>'vstupní parametry'!AB156</f>
        <v>Výsledky hal.turnaje výběrů OFS - Třeboň 6.12.2014</v>
      </c>
      <c r="BU65" s="119">
        <f>'vstupní parametry'!AC156</f>
        <v>0</v>
      </c>
      <c r="BV65" s="119">
        <f>'vstupní parametry'!AD156</f>
        <v>0</v>
      </c>
    </row>
    <row r="66" spans="1:74">
      <c r="A66" s="1">
        <f>'vstupní parametry'!G66</f>
        <v>0</v>
      </c>
      <c r="B66" s="1">
        <f>'vstupní parametry'!H66</f>
        <v>0</v>
      </c>
      <c r="C66" s="1">
        <f>'vstupní parametry'!I66</f>
        <v>0</v>
      </c>
      <c r="D66" s="1">
        <f>'vstupní parametry'!J66</f>
        <v>0.16805555555555554</v>
      </c>
      <c r="E66" s="1" t="str">
        <f>'vstupní parametry'!K66</f>
        <v/>
      </c>
      <c r="F66" s="1">
        <f>'vstupní parametry'!L66</f>
        <v>0</v>
      </c>
      <c r="G66" s="1">
        <f>'vstupní parametry'!M66</f>
        <v>0</v>
      </c>
      <c r="H66" s="1">
        <f>'vstupní parametry'!N66</f>
        <v>1</v>
      </c>
      <c r="I66" s="1">
        <f>'vstupní parametry'!O66</f>
        <v>0</v>
      </c>
      <c r="J66" s="1">
        <f>'vstupní parametry'!P66</f>
        <v>0.16805555555555554</v>
      </c>
      <c r="K66" s="1">
        <f>'vstupní parametry'!Q66</f>
        <v>0</v>
      </c>
      <c r="L66" s="1">
        <f>'vstupní parametry'!R66</f>
        <v>-3</v>
      </c>
      <c r="N66" s="2" t="str">
        <f>'vstupní parametry'!T66</f>
        <v>Slavonice</v>
      </c>
      <c r="O66" s="2">
        <f>'vstupní parametry'!U66</f>
        <v>0.16805555555555554</v>
      </c>
      <c r="P66" s="2">
        <f>'vstupní parametry'!V66</f>
        <v>0</v>
      </c>
      <c r="Q66" s="2" t="str">
        <f>'vstupní parametry'!W66</f>
        <v/>
      </c>
      <c r="R66" s="2">
        <f>'vstupní parametry'!X66</f>
        <v>1</v>
      </c>
      <c r="S66" s="2">
        <f>'vstupní parametry'!Y66</f>
        <v>0</v>
      </c>
      <c r="T66" s="2">
        <f>'vstupní parametry'!Z66</f>
        <v>0</v>
      </c>
      <c r="U66" s="2">
        <f>'vstupní parametry'!AA66</f>
        <v>0.16805555555555554</v>
      </c>
      <c r="V66" s="2">
        <f>'vstupní parametry'!AB66</f>
        <v>0</v>
      </c>
      <c r="W66" s="2">
        <f>'vstupní parametry'!AC66</f>
        <v>3</v>
      </c>
      <c r="X66" s="2">
        <f>'vstupní parametry'!AD66</f>
        <v>3</v>
      </c>
      <c r="Z66" s="32" t="s">
        <v>127</v>
      </c>
      <c r="AA66" s="32" t="s">
        <v>88</v>
      </c>
      <c r="AB66" s="32">
        <v>3</v>
      </c>
      <c r="AC66" s="32">
        <v>4</v>
      </c>
      <c r="AD66" s="1">
        <v>1</v>
      </c>
      <c r="AE66" s="1">
        <v>0</v>
      </c>
      <c r="AF66" s="1">
        <v>0</v>
      </c>
      <c r="AG66" s="1">
        <v>1</v>
      </c>
      <c r="AH66" s="1">
        <v>3</v>
      </c>
      <c r="AI66" s="1">
        <v>4</v>
      </c>
      <c r="AJ66" s="1">
        <v>0</v>
      </c>
      <c r="AK66" s="1">
        <v>-3</v>
      </c>
      <c r="AM66" s="108" t="s">
        <v>82</v>
      </c>
      <c r="AN66" s="108">
        <v>4</v>
      </c>
      <c r="AO66" s="108">
        <v>3</v>
      </c>
      <c r="AP66" s="108">
        <v>1</v>
      </c>
      <c r="AQ66" s="108">
        <v>1</v>
      </c>
      <c r="AR66" s="108">
        <v>0</v>
      </c>
      <c r="AS66" s="108">
        <v>0</v>
      </c>
      <c r="AT66" s="108">
        <v>4</v>
      </c>
      <c r="AU66" s="108">
        <v>3</v>
      </c>
      <c r="AV66" s="108">
        <v>3</v>
      </c>
      <c r="AW66" s="108">
        <v>3</v>
      </c>
      <c r="AY66" s="116">
        <f>'vstupní parametry'!G157</f>
        <v>0</v>
      </c>
      <c r="AZ66" s="116">
        <f>'vstupní parametry'!H157</f>
        <v>0</v>
      </c>
      <c r="BA66" s="116">
        <f>'vstupní parametry'!I157</f>
        <v>0</v>
      </c>
      <c r="BB66" s="116">
        <f>'vstupní parametry'!J157</f>
        <v>8.4722222222222213E-2</v>
      </c>
      <c r="BC66" s="116" t="str">
        <f>'vstupní parametry'!K157</f>
        <v/>
      </c>
      <c r="BD66" s="116">
        <f>'vstupní parametry'!L157</f>
        <v>0</v>
      </c>
      <c r="BE66" s="116">
        <f>'vstupní parametry'!M157</f>
        <v>0</v>
      </c>
      <c r="BF66" s="116">
        <f>'vstupní parametry'!N157</f>
        <v>1</v>
      </c>
      <c r="BG66" s="116">
        <f>'vstupní parametry'!O157</f>
        <v>0</v>
      </c>
      <c r="BH66" s="116">
        <f>'vstupní parametry'!P157</f>
        <v>8.4722222222222213E-2</v>
      </c>
      <c r="BI66" s="116">
        <f>'vstupní parametry'!Q157</f>
        <v>0</v>
      </c>
      <c r="BJ66" s="116">
        <f>'vstupní parametry'!R157</f>
        <v>-3</v>
      </c>
      <c r="BL66" s="119" t="str">
        <f>'vstupní parametry'!T157</f>
        <v>Třebětice</v>
      </c>
      <c r="BM66" s="119">
        <f>'vstupní parametry'!U157</f>
        <v>8.4722222222222213E-2</v>
      </c>
      <c r="BN66" s="119">
        <f>'vstupní parametry'!V157</f>
        <v>0</v>
      </c>
      <c r="BO66" s="119" t="str">
        <f>'vstupní parametry'!W157</f>
        <v/>
      </c>
      <c r="BP66" s="119">
        <f>'vstupní parametry'!X157</f>
        <v>1</v>
      </c>
      <c r="BQ66" s="119">
        <f>'vstupní parametry'!Y157</f>
        <v>0</v>
      </c>
      <c r="BR66" s="119">
        <f>'vstupní parametry'!Z157</f>
        <v>0</v>
      </c>
      <c r="BS66" s="119">
        <f>'vstupní parametry'!AA157</f>
        <v>8.4722222222222213E-2</v>
      </c>
      <c r="BT66" s="119">
        <f>'vstupní parametry'!AB157</f>
        <v>0</v>
      </c>
      <c r="BU66" s="119">
        <f>'vstupní parametry'!AC157</f>
        <v>3</v>
      </c>
      <c r="BV66" s="119">
        <f>'vstupní parametry'!AD157</f>
        <v>3</v>
      </c>
    </row>
    <row r="67" spans="1:74">
      <c r="A67" s="1">
        <f>'vstupní parametry'!G67</f>
        <v>0</v>
      </c>
      <c r="B67" s="1" t="str">
        <f>'vstupní parametry'!H67</f>
        <v>Soubory ke stažení I.</v>
      </c>
      <c r="C67" s="1">
        <f>'vstupní parametry'!I67</f>
        <v>0</v>
      </c>
      <c r="D67" s="1">
        <f>'vstupní parametry'!J67</f>
        <v>0</v>
      </c>
      <c r="E67" s="1" t="str">
        <f>'vstupní parametry'!K67</f>
        <v/>
      </c>
      <c r="F67" s="1">
        <f>'vstupní parametry'!L67</f>
        <v>0</v>
      </c>
      <c r="G67" s="1">
        <f>'vstupní parametry'!M67</f>
        <v>1</v>
      </c>
      <c r="H67" s="1">
        <f>'vstupní parametry'!N67</f>
        <v>0</v>
      </c>
      <c r="I67" s="1">
        <f>'vstupní parametry'!O67</f>
        <v>0</v>
      </c>
      <c r="J67" s="1">
        <f>'vstupní parametry'!P67</f>
        <v>0</v>
      </c>
      <c r="K67" s="1">
        <f>'vstupní parametry'!Q67</f>
        <v>1</v>
      </c>
      <c r="L67" s="1">
        <f>'vstupní parametry'!R67</f>
        <v>-2</v>
      </c>
      <c r="N67" s="2">
        <f>'vstupní parametry'!T67</f>
        <v>0</v>
      </c>
      <c r="O67" s="2">
        <f>'vstupní parametry'!U67</f>
        <v>0</v>
      </c>
      <c r="P67" s="2">
        <f>'vstupní parametry'!V67</f>
        <v>0</v>
      </c>
      <c r="Q67" s="2" t="str">
        <f>'vstupní parametry'!W67</f>
        <v/>
      </c>
      <c r="R67" s="2">
        <f>'vstupní parametry'!X67</f>
        <v>0</v>
      </c>
      <c r="S67" s="2">
        <f>'vstupní parametry'!Y67</f>
        <v>1</v>
      </c>
      <c r="T67" s="2">
        <f>'vstupní parametry'!Z67</f>
        <v>0</v>
      </c>
      <c r="U67" s="2">
        <f>'vstupní parametry'!AA67</f>
        <v>0</v>
      </c>
      <c r="V67" s="2">
        <f>'vstupní parametry'!AB67</f>
        <v>0</v>
      </c>
      <c r="W67" s="2">
        <f>'vstupní parametry'!AC67</f>
        <v>1</v>
      </c>
      <c r="X67" s="2">
        <f>'vstupní parametry'!AD67</f>
        <v>1</v>
      </c>
      <c r="Z67" s="32" t="s">
        <v>128</v>
      </c>
      <c r="AA67" s="32" t="s">
        <v>87</v>
      </c>
      <c r="AB67" s="32">
        <v>2</v>
      </c>
      <c r="AC67" s="32">
        <v>4</v>
      </c>
      <c r="AD67" s="1">
        <v>1</v>
      </c>
      <c r="AE67" s="1">
        <v>0</v>
      </c>
      <c r="AF67" s="1">
        <v>0</v>
      </c>
      <c r="AG67" s="1">
        <v>1</v>
      </c>
      <c r="AH67" s="1">
        <v>2</v>
      </c>
      <c r="AI67" s="1">
        <v>4</v>
      </c>
      <c r="AJ67" s="1">
        <v>0</v>
      </c>
      <c r="AK67" s="1">
        <v>-3</v>
      </c>
      <c r="AM67" s="108" t="s">
        <v>8</v>
      </c>
      <c r="AN67" s="108">
        <v>4</v>
      </c>
      <c r="AO67" s="108">
        <v>2</v>
      </c>
      <c r="AP67" s="108">
        <v>1</v>
      </c>
      <c r="AQ67" s="108">
        <v>1</v>
      </c>
      <c r="AR67" s="108">
        <v>0</v>
      </c>
      <c r="AS67" s="108">
        <v>0</v>
      </c>
      <c r="AT67" s="108">
        <v>4</v>
      </c>
      <c r="AU67" s="108">
        <v>2</v>
      </c>
      <c r="AV67" s="108">
        <v>3</v>
      </c>
      <c r="AW67" s="108">
        <v>3</v>
      </c>
      <c r="AY67" s="116">
        <f>'vstupní parametry'!G158</f>
        <v>0</v>
      </c>
      <c r="AZ67" s="116">
        <f>'vstupní parametry'!H158</f>
        <v>41829</v>
      </c>
      <c r="BA67" s="116" t="str">
        <f>'vstupní parametry'!I158</f>
        <v>Zápisy KM - 2014</v>
      </c>
      <c r="BB67" s="116">
        <f>'vstupní parametry'!J158</f>
        <v>0</v>
      </c>
      <c r="BC67" s="116" t="str">
        <f>'vstupní parametry'!K158</f>
        <v/>
      </c>
      <c r="BD67" s="116">
        <f>'vstupní parametry'!L158</f>
        <v>1</v>
      </c>
      <c r="BE67" s="116">
        <f>'vstupní parametry'!M158</f>
        <v>0</v>
      </c>
      <c r="BF67" s="116">
        <f>'vstupní parametry'!N158</f>
        <v>0</v>
      </c>
      <c r="BG67" s="116" t="str">
        <f>'vstupní parametry'!O158</f>
        <v>Zápisy KM - 2014</v>
      </c>
      <c r="BH67" s="116">
        <f>'vstupní parametry'!P158</f>
        <v>0</v>
      </c>
      <c r="BI67" s="116">
        <f>'vstupní parametry'!Q158</f>
        <v>3</v>
      </c>
      <c r="BJ67" s="116">
        <f>'vstupní parametry'!R158</f>
        <v>0</v>
      </c>
      <c r="BL67" s="119">
        <f>'vstupní parametry'!T158</f>
        <v>0</v>
      </c>
      <c r="BM67" s="119">
        <f>'vstupní parametry'!U158</f>
        <v>0</v>
      </c>
      <c r="BN67" s="119" t="str">
        <f>'vstupní parametry'!V158</f>
        <v>Zápisy KM - 2014</v>
      </c>
      <c r="BO67" s="119" t="str">
        <f>'vstupní parametry'!W158</f>
        <v/>
      </c>
      <c r="BP67" s="119">
        <f>'vstupní parametry'!X158</f>
        <v>0</v>
      </c>
      <c r="BQ67" s="119">
        <f>'vstupní parametry'!Y158</f>
        <v>0</v>
      </c>
      <c r="BR67" s="119">
        <f>'vstupní parametry'!Z158</f>
        <v>1</v>
      </c>
      <c r="BS67" s="119">
        <f>'vstupní parametry'!AA158</f>
        <v>0</v>
      </c>
      <c r="BT67" s="119" t="str">
        <f>'vstupní parametry'!AB158</f>
        <v>Zápisy KM - 2014</v>
      </c>
      <c r="BU67" s="119">
        <f>'vstupní parametry'!AC158</f>
        <v>0</v>
      </c>
      <c r="BV67" s="119">
        <f>'vstupní parametry'!AD158</f>
        <v>0</v>
      </c>
    </row>
    <row r="68" spans="1:74">
      <c r="A68" s="1">
        <f>'vstupní parametry'!G68</f>
        <v>0</v>
      </c>
      <c r="B68" s="1">
        <f>'vstupní parametry'!H68</f>
        <v>0</v>
      </c>
      <c r="C68" s="1">
        <f>'vstupní parametry'!I68</f>
        <v>0</v>
      </c>
      <c r="D68" s="1">
        <f>'vstupní parametry'!J68</f>
        <v>0</v>
      </c>
      <c r="E68" s="1" t="str">
        <f>'vstupní parametry'!K68</f>
        <v/>
      </c>
      <c r="F68" s="1">
        <f>'vstupní parametry'!L68</f>
        <v>0</v>
      </c>
      <c r="G68" s="1">
        <f>'vstupní parametry'!M68</f>
        <v>1</v>
      </c>
      <c r="H68" s="1">
        <f>'vstupní parametry'!N68</f>
        <v>0</v>
      </c>
      <c r="I68" s="1">
        <f>'vstupní parametry'!O68</f>
        <v>0</v>
      </c>
      <c r="J68" s="1">
        <f>'vstupní parametry'!P68</f>
        <v>0</v>
      </c>
      <c r="K68" s="1">
        <f>'vstupní parametry'!Q68</f>
        <v>1</v>
      </c>
      <c r="L68" s="1">
        <f>'vstupní parametry'!R68</f>
        <v>-2</v>
      </c>
      <c r="N68" s="2">
        <f>'vstupní parametry'!T68</f>
        <v>0</v>
      </c>
      <c r="O68" s="2">
        <f>'vstupní parametry'!U68</f>
        <v>0</v>
      </c>
      <c r="P68" s="2">
        <f>'vstupní parametry'!V68</f>
        <v>0</v>
      </c>
      <c r="Q68" s="2" t="str">
        <f>'vstupní parametry'!W68</f>
        <v/>
      </c>
      <c r="R68" s="2">
        <f>'vstupní parametry'!X68</f>
        <v>0</v>
      </c>
      <c r="S68" s="2">
        <f>'vstupní parametry'!Y68</f>
        <v>1</v>
      </c>
      <c r="T68" s="2">
        <f>'vstupní parametry'!Z68</f>
        <v>0</v>
      </c>
      <c r="U68" s="2">
        <f>'vstupní parametry'!AA68</f>
        <v>0</v>
      </c>
      <c r="V68" s="2">
        <f>'vstupní parametry'!AB68</f>
        <v>0</v>
      </c>
      <c r="W68" s="2">
        <f>'vstupní parametry'!AC68</f>
        <v>1</v>
      </c>
      <c r="X68" s="2">
        <f>'vstupní parametry'!AD68</f>
        <v>1</v>
      </c>
      <c r="Z68" s="32" t="s">
        <v>129</v>
      </c>
      <c r="AA68" s="32" t="s">
        <v>86</v>
      </c>
      <c r="AB68" s="32">
        <v>1</v>
      </c>
      <c r="AC68" s="32">
        <v>3</v>
      </c>
      <c r="AD68" s="1">
        <v>1</v>
      </c>
      <c r="AE68" s="1">
        <v>0</v>
      </c>
      <c r="AF68" s="1">
        <v>0</v>
      </c>
      <c r="AG68" s="1">
        <v>1</v>
      </c>
      <c r="AH68" s="1">
        <v>1</v>
      </c>
      <c r="AI68" s="1">
        <v>3</v>
      </c>
      <c r="AJ68" s="1">
        <v>0</v>
      </c>
      <c r="AK68" s="1">
        <v>-3</v>
      </c>
      <c r="AM68" s="108" t="s">
        <v>52</v>
      </c>
      <c r="AN68" s="108">
        <v>3</v>
      </c>
      <c r="AO68" s="108">
        <v>1</v>
      </c>
      <c r="AP68" s="108">
        <v>1</v>
      </c>
      <c r="AQ68" s="108">
        <v>1</v>
      </c>
      <c r="AR68" s="108">
        <v>0</v>
      </c>
      <c r="AS68" s="108">
        <v>0</v>
      </c>
      <c r="AT68" s="108">
        <v>3</v>
      </c>
      <c r="AU68" s="108">
        <v>1</v>
      </c>
      <c r="AV68" s="108">
        <v>3</v>
      </c>
      <c r="AW68" s="108">
        <v>3</v>
      </c>
      <c r="AY68" s="116">
        <f>'vstupní parametry'!G159</f>
        <v>0</v>
      </c>
      <c r="AZ68" s="116">
        <f>'vstupní parametry'!H159</f>
        <v>0</v>
      </c>
      <c r="BA68" s="116">
        <f>'vstupní parametry'!I159</f>
        <v>0</v>
      </c>
      <c r="BB68" s="116">
        <f>'vstupní parametry'!J159</f>
        <v>0</v>
      </c>
      <c r="BC68" s="116" t="str">
        <f>'vstupní parametry'!K159</f>
        <v/>
      </c>
      <c r="BD68" s="116">
        <f>'vstupní parametry'!L159</f>
        <v>0</v>
      </c>
      <c r="BE68" s="116">
        <f>'vstupní parametry'!M159</f>
        <v>1</v>
      </c>
      <c r="BF68" s="116">
        <f>'vstupní parametry'!N159</f>
        <v>0</v>
      </c>
      <c r="BG68" s="116">
        <f>'vstupní parametry'!O159</f>
        <v>0</v>
      </c>
      <c r="BH68" s="116">
        <f>'vstupní parametry'!P159</f>
        <v>0</v>
      </c>
      <c r="BI68" s="116">
        <f>'vstupní parametry'!Q159</f>
        <v>1</v>
      </c>
      <c r="BJ68" s="116">
        <f>'vstupní parametry'!R159</f>
        <v>-2</v>
      </c>
      <c r="BL68" s="119">
        <f>'vstupní parametry'!T159</f>
        <v>0</v>
      </c>
      <c r="BM68" s="119">
        <f>'vstupní parametry'!U159</f>
        <v>0</v>
      </c>
      <c r="BN68" s="119">
        <f>'vstupní parametry'!V159</f>
        <v>0</v>
      </c>
      <c r="BO68" s="119" t="str">
        <f>'vstupní parametry'!W159</f>
        <v/>
      </c>
      <c r="BP68" s="119">
        <f>'vstupní parametry'!X159</f>
        <v>0</v>
      </c>
      <c r="BQ68" s="119">
        <f>'vstupní parametry'!Y159</f>
        <v>1</v>
      </c>
      <c r="BR68" s="119">
        <f>'vstupní parametry'!Z159</f>
        <v>0</v>
      </c>
      <c r="BS68" s="119">
        <f>'vstupní parametry'!AA159</f>
        <v>0</v>
      </c>
      <c r="BT68" s="119">
        <f>'vstupní parametry'!AB159</f>
        <v>0</v>
      </c>
      <c r="BU68" s="119">
        <f>'vstupní parametry'!AC159</f>
        <v>1</v>
      </c>
      <c r="BV68" s="119">
        <f>'vstupní parametry'!AD159</f>
        <v>1</v>
      </c>
    </row>
    <row r="69" spans="1:74">
      <c r="A69" s="1">
        <f>'vstupní parametry'!G69</f>
        <v>0</v>
      </c>
      <c r="B69" s="1" t="str">
        <f>'vstupní parametry'!H69</f>
        <v>Výkonný výbor</v>
      </c>
      <c r="C69" s="1">
        <f>'vstupní parametry'!I69</f>
        <v>0</v>
      </c>
      <c r="D69" s="1">
        <f>'vstupní parametry'!J69</f>
        <v>8.4722222222222213E-2</v>
      </c>
      <c r="E69" s="1" t="str">
        <f>'vstupní parametry'!K69</f>
        <v/>
      </c>
      <c r="F69" s="1">
        <f>'vstupní parametry'!L69</f>
        <v>0</v>
      </c>
      <c r="G69" s="1">
        <f>'vstupní parametry'!M69</f>
        <v>0</v>
      </c>
      <c r="H69" s="1">
        <f>'vstupní parametry'!N69</f>
        <v>1</v>
      </c>
      <c r="I69" s="1">
        <f>'vstupní parametry'!O69</f>
        <v>0</v>
      </c>
      <c r="J69" s="1">
        <f>'vstupní parametry'!P69</f>
        <v>8.4722222222222213E-2</v>
      </c>
      <c r="K69" s="1">
        <f>'vstupní parametry'!Q69</f>
        <v>0</v>
      </c>
      <c r="L69" s="1">
        <f>'vstupní parametry'!R69</f>
        <v>-3</v>
      </c>
      <c r="N69" s="2" t="str">
        <f>'vstupní parametry'!T69</f>
        <v>Lišov</v>
      </c>
      <c r="O69" s="2">
        <f>'vstupní parametry'!U69</f>
        <v>8.4722222222222213E-2</v>
      </c>
      <c r="P69" s="2">
        <f>'vstupní parametry'!V69</f>
        <v>0</v>
      </c>
      <c r="Q69" s="2" t="str">
        <f>'vstupní parametry'!W69</f>
        <v/>
      </c>
      <c r="R69" s="2">
        <f>'vstupní parametry'!X69</f>
        <v>1</v>
      </c>
      <c r="S69" s="2">
        <f>'vstupní parametry'!Y69</f>
        <v>0</v>
      </c>
      <c r="T69" s="2">
        <f>'vstupní parametry'!Z69</f>
        <v>0</v>
      </c>
      <c r="U69" s="2">
        <f>'vstupní parametry'!AA69</f>
        <v>8.4722222222222213E-2</v>
      </c>
      <c r="V69" s="2">
        <f>'vstupní parametry'!AB69</f>
        <v>0</v>
      </c>
      <c r="W69" s="2">
        <f>'vstupní parametry'!AC69</f>
        <v>3</v>
      </c>
      <c r="X69" s="2">
        <f>'vstupní parametry'!AD69</f>
        <v>3</v>
      </c>
      <c r="Z69" s="32" t="s">
        <v>130</v>
      </c>
      <c r="AA69" s="32" t="s">
        <v>6</v>
      </c>
      <c r="AB69" s="32">
        <v>2</v>
      </c>
      <c r="AC69" s="32">
        <v>0</v>
      </c>
      <c r="AD69" s="1">
        <v>1</v>
      </c>
      <c r="AE69" s="1">
        <v>1</v>
      </c>
      <c r="AF69" s="1">
        <v>0</v>
      </c>
      <c r="AG69" s="1">
        <v>0</v>
      </c>
      <c r="AH69" s="1">
        <v>2</v>
      </c>
      <c r="AI69" s="1">
        <v>0</v>
      </c>
      <c r="AJ69" s="1">
        <v>3</v>
      </c>
      <c r="AK69" s="1">
        <v>0</v>
      </c>
      <c r="AM69" s="108" t="s">
        <v>55</v>
      </c>
      <c r="AN69" s="108">
        <v>0</v>
      </c>
      <c r="AO69" s="108">
        <v>2</v>
      </c>
      <c r="AP69" s="108">
        <v>1</v>
      </c>
      <c r="AQ69" s="108">
        <v>0</v>
      </c>
      <c r="AR69" s="108">
        <v>0</v>
      </c>
      <c r="AS69" s="108">
        <v>1</v>
      </c>
      <c r="AT69" s="108">
        <v>0</v>
      </c>
      <c r="AU69" s="108">
        <v>2</v>
      </c>
      <c r="AV69" s="108">
        <v>0</v>
      </c>
      <c r="AW69" s="108">
        <v>0</v>
      </c>
      <c r="AY69" s="116">
        <f>'vstupní parametry'!G160</f>
        <v>0</v>
      </c>
      <c r="AZ69" s="116">
        <f>'vstupní parametry'!H160</f>
        <v>41829</v>
      </c>
      <c r="BA69" s="116" t="str">
        <f>'vstupní parametry'!I160</f>
        <v>Zápisy KM - 2013</v>
      </c>
      <c r="BB69" s="116">
        <f>'vstupní parametry'!J160</f>
        <v>4.5833333333333337E-2</v>
      </c>
      <c r="BC69" s="116" t="str">
        <f>'vstupní parametry'!K160</f>
        <v/>
      </c>
      <c r="BD69" s="116">
        <f>'vstupní parametry'!L160</f>
        <v>1</v>
      </c>
      <c r="BE69" s="116">
        <f>'vstupní parametry'!M160</f>
        <v>0</v>
      </c>
      <c r="BF69" s="116">
        <f>'vstupní parametry'!N160</f>
        <v>0</v>
      </c>
      <c r="BG69" s="116" t="str">
        <f>'vstupní parametry'!O160</f>
        <v>Zápisy KM - 2013</v>
      </c>
      <c r="BH69" s="116">
        <f>'vstupní parametry'!P160</f>
        <v>4.5833333333333337E-2</v>
      </c>
      <c r="BI69" s="116">
        <f>'vstupní parametry'!Q160</f>
        <v>3</v>
      </c>
      <c r="BJ69" s="116">
        <f>'vstupní parametry'!R160</f>
        <v>0</v>
      </c>
      <c r="BL69" s="119" t="str">
        <f>'vstupní parametry'!T160</f>
        <v>Slavonice</v>
      </c>
      <c r="BM69" s="119">
        <f>'vstupní parametry'!U160</f>
        <v>4.5833333333333337E-2</v>
      </c>
      <c r="BN69" s="119" t="str">
        <f>'vstupní parametry'!V160</f>
        <v>Zápisy KM - 2013</v>
      </c>
      <c r="BO69" s="119" t="str">
        <f>'vstupní parametry'!W160</f>
        <v/>
      </c>
      <c r="BP69" s="119">
        <f>'vstupní parametry'!X160</f>
        <v>0</v>
      </c>
      <c r="BQ69" s="119">
        <f>'vstupní parametry'!Y160</f>
        <v>0</v>
      </c>
      <c r="BR69" s="119">
        <f>'vstupní parametry'!Z160</f>
        <v>1</v>
      </c>
      <c r="BS69" s="119">
        <f>'vstupní parametry'!AA160</f>
        <v>4.5833333333333337E-2</v>
      </c>
      <c r="BT69" s="119" t="str">
        <f>'vstupní parametry'!AB160</f>
        <v>Zápisy KM - 2013</v>
      </c>
      <c r="BU69" s="119">
        <f>'vstupní parametry'!AC160</f>
        <v>0</v>
      </c>
      <c r="BV69" s="119">
        <f>'vstupní parametry'!AD160</f>
        <v>0</v>
      </c>
    </row>
    <row r="70" spans="1:74">
      <c r="A70" s="1">
        <f>'vstupní parametry'!G70</f>
        <v>0</v>
      </c>
      <c r="B70" s="1">
        <f>'vstupní parametry'!H70</f>
        <v>0</v>
      </c>
      <c r="C70" s="1">
        <f>'vstupní parametry'!I70</f>
        <v>0</v>
      </c>
      <c r="D70" s="1">
        <f>'vstupní parametry'!J70</f>
        <v>0</v>
      </c>
      <c r="E70" s="1" t="str">
        <f>'vstupní parametry'!K70</f>
        <v/>
      </c>
      <c r="F70" s="1">
        <f>'vstupní parametry'!L70</f>
        <v>0</v>
      </c>
      <c r="G70" s="1">
        <f>'vstupní parametry'!M70</f>
        <v>1</v>
      </c>
      <c r="H70" s="1">
        <f>'vstupní parametry'!N70</f>
        <v>0</v>
      </c>
      <c r="I70" s="1">
        <f>'vstupní parametry'!O70</f>
        <v>0</v>
      </c>
      <c r="J70" s="1">
        <f>'vstupní parametry'!P70</f>
        <v>0</v>
      </c>
      <c r="K70" s="1">
        <f>'vstupní parametry'!Q70</f>
        <v>1</v>
      </c>
      <c r="L70" s="1">
        <f>'vstupní parametry'!R70</f>
        <v>-2</v>
      </c>
      <c r="N70" s="2">
        <f>'vstupní parametry'!T70</f>
        <v>0</v>
      </c>
      <c r="O70" s="2">
        <f>'vstupní parametry'!U70</f>
        <v>0</v>
      </c>
      <c r="P70" s="2">
        <f>'vstupní parametry'!V70</f>
        <v>0</v>
      </c>
      <c r="Q70" s="2" t="str">
        <f>'vstupní parametry'!W70</f>
        <v/>
      </c>
      <c r="R70" s="2">
        <f>'vstupní parametry'!X70</f>
        <v>0</v>
      </c>
      <c r="S70" s="2">
        <f>'vstupní parametry'!Y70</f>
        <v>1</v>
      </c>
      <c r="T70" s="2">
        <f>'vstupní parametry'!Z70</f>
        <v>0</v>
      </c>
      <c r="U70" s="2">
        <f>'vstupní parametry'!AA70</f>
        <v>0</v>
      </c>
      <c r="V70" s="2">
        <f>'vstupní parametry'!AB70</f>
        <v>0</v>
      </c>
      <c r="W70" s="2">
        <f>'vstupní parametry'!AC70</f>
        <v>1</v>
      </c>
      <c r="X70" s="2">
        <f>'vstupní parametry'!AD70</f>
        <v>1</v>
      </c>
      <c r="Z70" s="32" t="s">
        <v>131</v>
      </c>
      <c r="AA70" s="32" t="s">
        <v>55</v>
      </c>
      <c r="AB70" s="32">
        <v>4</v>
      </c>
      <c r="AC70" s="32">
        <v>0</v>
      </c>
      <c r="AD70" s="1">
        <v>1</v>
      </c>
      <c r="AE70" s="1">
        <v>1</v>
      </c>
      <c r="AF70" s="1">
        <v>0</v>
      </c>
      <c r="AG70" s="1">
        <v>0</v>
      </c>
      <c r="AH70" s="1">
        <v>4</v>
      </c>
      <c r="AI70" s="1">
        <v>0</v>
      </c>
      <c r="AJ70" s="1">
        <v>3</v>
      </c>
      <c r="AK70" s="1">
        <v>0</v>
      </c>
      <c r="AM70" s="108" t="s">
        <v>85</v>
      </c>
      <c r="AN70" s="108">
        <v>0</v>
      </c>
      <c r="AO70" s="108">
        <v>4</v>
      </c>
      <c r="AP70" s="108">
        <v>1</v>
      </c>
      <c r="AQ70" s="108">
        <v>0</v>
      </c>
      <c r="AR70" s="108">
        <v>0</v>
      </c>
      <c r="AS70" s="108">
        <v>1</v>
      </c>
      <c r="AT70" s="108">
        <v>0</v>
      </c>
      <c r="AU70" s="108">
        <v>4</v>
      </c>
      <c r="AV70" s="108">
        <v>0</v>
      </c>
      <c r="AW70" s="108">
        <v>0</v>
      </c>
      <c r="AY70" s="116">
        <f>'vstupní parametry'!G161</f>
        <v>0</v>
      </c>
      <c r="AZ70" s="116">
        <f>'vstupní parametry'!H161</f>
        <v>0</v>
      </c>
      <c r="BA70" s="116">
        <f>'vstupní parametry'!I161</f>
        <v>0</v>
      </c>
      <c r="BB70" s="116">
        <f>'vstupní parametry'!J161</f>
        <v>0</v>
      </c>
      <c r="BC70" s="116" t="str">
        <f>'vstupní parametry'!K161</f>
        <v/>
      </c>
      <c r="BD70" s="116">
        <f>'vstupní parametry'!L161</f>
        <v>0</v>
      </c>
      <c r="BE70" s="116">
        <f>'vstupní parametry'!M161</f>
        <v>1</v>
      </c>
      <c r="BF70" s="116">
        <f>'vstupní parametry'!N161</f>
        <v>0</v>
      </c>
      <c r="BG70" s="116">
        <f>'vstupní parametry'!O161</f>
        <v>0</v>
      </c>
      <c r="BH70" s="116">
        <f>'vstupní parametry'!P161</f>
        <v>0</v>
      </c>
      <c r="BI70" s="116">
        <f>'vstupní parametry'!Q161</f>
        <v>1</v>
      </c>
      <c r="BJ70" s="116">
        <f>'vstupní parametry'!R161</f>
        <v>-2</v>
      </c>
      <c r="BL70" s="119">
        <f>'vstupní parametry'!T161</f>
        <v>0</v>
      </c>
      <c r="BM70" s="119">
        <f>'vstupní parametry'!U161</f>
        <v>0</v>
      </c>
      <c r="BN70" s="119">
        <f>'vstupní parametry'!V161</f>
        <v>0</v>
      </c>
      <c r="BO70" s="119" t="str">
        <f>'vstupní parametry'!W161</f>
        <v/>
      </c>
      <c r="BP70" s="119">
        <f>'vstupní parametry'!X161</f>
        <v>0</v>
      </c>
      <c r="BQ70" s="119">
        <f>'vstupní parametry'!Y161</f>
        <v>1</v>
      </c>
      <c r="BR70" s="119">
        <f>'vstupní parametry'!Z161</f>
        <v>0</v>
      </c>
      <c r="BS70" s="119">
        <f>'vstupní parametry'!AA161</f>
        <v>0</v>
      </c>
      <c r="BT70" s="119">
        <f>'vstupní parametry'!AB161</f>
        <v>0</v>
      </c>
      <c r="BU70" s="119">
        <f>'vstupní parametry'!AC161</f>
        <v>1</v>
      </c>
      <c r="BV70" s="119">
        <f>'vstupní parametry'!AD161</f>
        <v>1</v>
      </c>
    </row>
    <row r="71" spans="1:74">
      <c r="A71" s="1">
        <f>'vstupní parametry'!G71</f>
        <v>0</v>
      </c>
      <c r="B71" s="1">
        <f>'vstupní parametry'!H71</f>
        <v>0</v>
      </c>
      <c r="C71" s="1">
        <f>'vstupní parametry'!I71</f>
        <v>0</v>
      </c>
      <c r="D71" s="1">
        <f>'vstupní parametry'!J71</f>
        <v>0</v>
      </c>
      <c r="E71" s="1" t="str">
        <f>'vstupní parametry'!K71</f>
        <v/>
      </c>
      <c r="F71" s="1">
        <f>'vstupní parametry'!L71</f>
        <v>0</v>
      </c>
      <c r="G71" s="1">
        <f>'vstupní parametry'!M71</f>
        <v>1</v>
      </c>
      <c r="H71" s="1">
        <f>'vstupní parametry'!N71</f>
        <v>0</v>
      </c>
      <c r="I71" s="1">
        <f>'vstupní parametry'!O71</f>
        <v>0</v>
      </c>
      <c r="J71" s="1">
        <f>'vstupní parametry'!P71</f>
        <v>0</v>
      </c>
      <c r="K71" s="1">
        <f>'vstupní parametry'!Q71</f>
        <v>1</v>
      </c>
      <c r="L71" s="1">
        <f>'vstupní parametry'!R71</f>
        <v>-2</v>
      </c>
      <c r="N71" s="2">
        <f>'vstupní parametry'!T71</f>
        <v>0</v>
      </c>
      <c r="O71" s="2">
        <f>'vstupní parametry'!U71</f>
        <v>0</v>
      </c>
      <c r="P71" s="2">
        <f>'vstupní parametry'!V71</f>
        <v>0</v>
      </c>
      <c r="Q71" s="2" t="str">
        <f>'vstupní parametry'!W71</f>
        <v/>
      </c>
      <c r="R71" s="2">
        <f>'vstupní parametry'!X71</f>
        <v>0</v>
      </c>
      <c r="S71" s="2">
        <f>'vstupní parametry'!Y71</f>
        <v>1</v>
      </c>
      <c r="T71" s="2">
        <f>'vstupní parametry'!Z71</f>
        <v>0</v>
      </c>
      <c r="U71" s="2">
        <f>'vstupní parametry'!AA71</f>
        <v>0</v>
      </c>
      <c r="V71" s="2">
        <f>'vstupní parametry'!AB71</f>
        <v>0</v>
      </c>
      <c r="W71" s="2">
        <f>'vstupní parametry'!AC71</f>
        <v>1</v>
      </c>
      <c r="X71" s="2">
        <f>'vstupní parametry'!AD71</f>
        <v>1</v>
      </c>
      <c r="Z71" s="32" t="s">
        <v>132</v>
      </c>
      <c r="AA71" s="32" t="s">
        <v>52</v>
      </c>
      <c r="AB71" s="32">
        <v>1</v>
      </c>
      <c r="AC71" s="32">
        <v>2</v>
      </c>
      <c r="AD71" s="1">
        <v>1</v>
      </c>
      <c r="AE71" s="1">
        <v>0</v>
      </c>
      <c r="AF71" s="1">
        <v>0</v>
      </c>
      <c r="AG71" s="1">
        <v>1</v>
      </c>
      <c r="AH71" s="1">
        <v>1</v>
      </c>
      <c r="AI71" s="1">
        <v>2</v>
      </c>
      <c r="AJ71" s="1">
        <v>0</v>
      </c>
      <c r="AK71" s="1">
        <v>-3</v>
      </c>
      <c r="AM71" s="108" t="s">
        <v>6</v>
      </c>
      <c r="AN71" s="108">
        <v>2</v>
      </c>
      <c r="AO71" s="108">
        <v>1</v>
      </c>
      <c r="AP71" s="108">
        <v>1</v>
      </c>
      <c r="AQ71" s="108">
        <v>1</v>
      </c>
      <c r="AR71" s="108">
        <v>0</v>
      </c>
      <c r="AS71" s="108">
        <v>0</v>
      </c>
      <c r="AT71" s="108">
        <v>2</v>
      </c>
      <c r="AU71" s="108">
        <v>1</v>
      </c>
      <c r="AV71" s="108">
        <v>3</v>
      </c>
      <c r="AW71" s="108">
        <v>3</v>
      </c>
      <c r="AY71" s="116">
        <f>'vstupní parametry'!G162</f>
        <v>0</v>
      </c>
      <c r="AZ71" s="116">
        <f>'vstupní parametry'!H162</f>
        <v>41761</v>
      </c>
      <c r="BA71" s="116" t="str">
        <f>'vstupní parametry'!I162</f>
        <v>Dlouhodobá soutěž výběrů OFS - konečné výsledky a tabulky</v>
      </c>
      <c r="BB71" s="116">
        <f>'vstupní parametry'!J162</f>
        <v>0</v>
      </c>
      <c r="BC71" s="116" t="str">
        <f>'vstupní parametry'!K162</f>
        <v/>
      </c>
      <c r="BD71" s="116">
        <f>'vstupní parametry'!L162</f>
        <v>1</v>
      </c>
      <c r="BE71" s="116">
        <f>'vstupní parametry'!M162</f>
        <v>0</v>
      </c>
      <c r="BF71" s="116">
        <f>'vstupní parametry'!N162</f>
        <v>0</v>
      </c>
      <c r="BG71" s="116" t="str">
        <f>'vstupní parametry'!O162</f>
        <v>Dlouhodobá soutěž výběrů OFS - konečné výsledky a tabulky</v>
      </c>
      <c r="BH71" s="116">
        <f>'vstupní parametry'!P162</f>
        <v>0</v>
      </c>
      <c r="BI71" s="116">
        <f>'vstupní parametry'!Q162</f>
        <v>3</v>
      </c>
      <c r="BJ71" s="116">
        <f>'vstupní parametry'!R162</f>
        <v>0</v>
      </c>
      <c r="BL71" s="119">
        <f>'vstupní parametry'!T162</f>
        <v>0</v>
      </c>
      <c r="BM71" s="119">
        <f>'vstupní parametry'!U162</f>
        <v>0</v>
      </c>
      <c r="BN71" s="119" t="str">
        <f>'vstupní parametry'!V162</f>
        <v>Dlouhodobá soutěž výběrů OFS - konečné výsledky a tabulky</v>
      </c>
      <c r="BO71" s="119" t="str">
        <f>'vstupní parametry'!W162</f>
        <v/>
      </c>
      <c r="BP71" s="119">
        <f>'vstupní parametry'!X162</f>
        <v>0</v>
      </c>
      <c r="BQ71" s="119">
        <f>'vstupní parametry'!Y162</f>
        <v>0</v>
      </c>
      <c r="BR71" s="119">
        <f>'vstupní parametry'!Z162</f>
        <v>1</v>
      </c>
      <c r="BS71" s="119">
        <f>'vstupní parametry'!AA162</f>
        <v>0</v>
      </c>
      <c r="BT71" s="119" t="str">
        <f>'vstupní parametry'!AB162</f>
        <v>Dlouhodobá soutěž výběrů OFS - konečné výsledky a tabulky</v>
      </c>
      <c r="BU71" s="119">
        <f>'vstupní parametry'!AC162</f>
        <v>0</v>
      </c>
      <c r="BV71" s="119">
        <f>'vstupní parametry'!AD162</f>
        <v>0</v>
      </c>
    </row>
    <row r="72" spans="1:74">
      <c r="A72" s="1">
        <f>'vstupní parametry'!G72</f>
        <v>0</v>
      </c>
      <c r="B72" s="1">
        <f>'vstupní parametry'!H72</f>
        <v>42177</v>
      </c>
      <c r="C72" s="1" t="str">
        <f>'vstupní parametry'!I72</f>
        <v>Usnesení z VH KFS ze dne 22.2.2015</v>
      </c>
      <c r="D72" s="1">
        <f>'vstupní parametry'!J72</f>
        <v>0.25138888888888888</v>
      </c>
      <c r="E72" s="1" t="str">
        <f>'vstupní parametry'!K72</f>
        <v/>
      </c>
      <c r="F72" s="1">
        <f>'vstupní parametry'!L72</f>
        <v>1</v>
      </c>
      <c r="G72" s="1">
        <f>'vstupní parametry'!M72</f>
        <v>0</v>
      </c>
      <c r="H72" s="1">
        <f>'vstupní parametry'!N72</f>
        <v>0</v>
      </c>
      <c r="I72" s="1" t="str">
        <f>'vstupní parametry'!O72</f>
        <v>Usnesení z VH KFS ze dne 22.2.2015</v>
      </c>
      <c r="J72" s="1">
        <f>'vstupní parametry'!P72</f>
        <v>0.25138888888888888</v>
      </c>
      <c r="K72" s="1">
        <f>'vstupní parametry'!Q72</f>
        <v>3</v>
      </c>
      <c r="L72" s="1">
        <f>'vstupní parametry'!R72</f>
        <v>0</v>
      </c>
      <c r="N72" s="2" t="str">
        <f>'vstupní parametry'!T72</f>
        <v>Ševětín</v>
      </c>
      <c r="O72" s="2">
        <f>'vstupní parametry'!U72</f>
        <v>0.25138888888888888</v>
      </c>
      <c r="P72" s="2" t="str">
        <f>'vstupní parametry'!V72</f>
        <v>Usnesení z VH KFS ze dne 22.2.2015</v>
      </c>
      <c r="Q72" s="2" t="str">
        <f>'vstupní parametry'!W72</f>
        <v/>
      </c>
      <c r="R72" s="2">
        <f>'vstupní parametry'!X72</f>
        <v>0</v>
      </c>
      <c r="S72" s="2">
        <f>'vstupní parametry'!Y72</f>
        <v>0</v>
      </c>
      <c r="T72" s="2">
        <f>'vstupní parametry'!Z72</f>
        <v>1</v>
      </c>
      <c r="U72" s="2">
        <f>'vstupní parametry'!AA72</f>
        <v>0.25138888888888888</v>
      </c>
      <c r="V72" s="2" t="str">
        <f>'vstupní parametry'!AB72</f>
        <v>Usnesení z VH KFS ze dne 22.2.2015</v>
      </c>
      <c r="W72" s="2">
        <f>'vstupní parametry'!AC72</f>
        <v>0</v>
      </c>
      <c r="X72" s="2">
        <f>'vstupní parametry'!AD72</f>
        <v>0</v>
      </c>
      <c r="Z72" s="32" t="s">
        <v>133</v>
      </c>
      <c r="AA72" s="32" t="s">
        <v>8</v>
      </c>
      <c r="AB72" s="32">
        <v>8</v>
      </c>
      <c r="AC72" s="32">
        <v>1</v>
      </c>
      <c r="AD72" s="1">
        <v>1</v>
      </c>
      <c r="AE72" s="1">
        <v>1</v>
      </c>
      <c r="AF72" s="1">
        <v>0</v>
      </c>
      <c r="AG72" s="1">
        <v>0</v>
      </c>
      <c r="AH72" s="1">
        <v>8</v>
      </c>
      <c r="AI72" s="1">
        <v>1</v>
      </c>
      <c r="AJ72" s="1">
        <v>3</v>
      </c>
      <c r="AK72" s="1">
        <v>0</v>
      </c>
      <c r="AM72" s="108" t="s">
        <v>86</v>
      </c>
      <c r="AN72" s="108">
        <v>1</v>
      </c>
      <c r="AO72" s="108">
        <v>8</v>
      </c>
      <c r="AP72" s="108">
        <v>1</v>
      </c>
      <c r="AQ72" s="108">
        <v>0</v>
      </c>
      <c r="AR72" s="108">
        <v>0</v>
      </c>
      <c r="AS72" s="108">
        <v>1</v>
      </c>
      <c r="AT72" s="108">
        <v>1</v>
      </c>
      <c r="AU72" s="108">
        <v>8</v>
      </c>
      <c r="AV72" s="108">
        <v>0</v>
      </c>
      <c r="AW72" s="108">
        <v>0</v>
      </c>
      <c r="AY72" s="116">
        <f>'vstupní parametry'!G163</f>
        <v>0</v>
      </c>
      <c r="AZ72" s="116">
        <f>'vstupní parametry'!H163</f>
        <v>0</v>
      </c>
      <c r="BA72" s="116">
        <f>'vstupní parametry'!I163</f>
        <v>0</v>
      </c>
      <c r="BB72" s="116">
        <f>'vstupní parametry'!J163</f>
        <v>0.12569444444444444</v>
      </c>
      <c r="BC72" s="116" t="str">
        <f>'vstupní parametry'!K163</f>
        <v/>
      </c>
      <c r="BD72" s="116">
        <f>'vstupní parametry'!L163</f>
        <v>0</v>
      </c>
      <c r="BE72" s="116">
        <f>'vstupní parametry'!M163</f>
        <v>0</v>
      </c>
      <c r="BF72" s="116">
        <f>'vstupní parametry'!N163</f>
        <v>1</v>
      </c>
      <c r="BG72" s="116">
        <f>'vstupní parametry'!O163</f>
        <v>0</v>
      </c>
      <c r="BH72" s="116">
        <f>'vstupní parametry'!P163</f>
        <v>0.12569444444444444</v>
      </c>
      <c r="BI72" s="116">
        <f>'vstupní parametry'!Q163</f>
        <v>0</v>
      </c>
      <c r="BJ72" s="116">
        <f>'vstupní parametry'!R163</f>
        <v>-3</v>
      </c>
      <c r="BL72" s="119" t="str">
        <f>'vstupní parametry'!T163</f>
        <v>Lišov</v>
      </c>
      <c r="BM72" s="119">
        <f>'vstupní parametry'!U163</f>
        <v>0.12569444444444444</v>
      </c>
      <c r="BN72" s="119">
        <f>'vstupní parametry'!V163</f>
        <v>0</v>
      </c>
      <c r="BO72" s="119" t="str">
        <f>'vstupní parametry'!W163</f>
        <v/>
      </c>
      <c r="BP72" s="119">
        <f>'vstupní parametry'!X163</f>
        <v>1</v>
      </c>
      <c r="BQ72" s="119">
        <f>'vstupní parametry'!Y163</f>
        <v>0</v>
      </c>
      <c r="BR72" s="119">
        <f>'vstupní parametry'!Z163</f>
        <v>0</v>
      </c>
      <c r="BS72" s="119">
        <f>'vstupní parametry'!AA163</f>
        <v>0.12569444444444444</v>
      </c>
      <c r="BT72" s="119">
        <f>'vstupní parametry'!AB163</f>
        <v>0</v>
      </c>
      <c r="BU72" s="119">
        <f>'vstupní parametry'!AC163</f>
        <v>3</v>
      </c>
      <c r="BV72" s="119">
        <f>'vstupní parametry'!AD163</f>
        <v>3</v>
      </c>
    </row>
    <row r="73" spans="1:74">
      <c r="A73" s="1">
        <f>'vstupní parametry'!G73</f>
        <v>0</v>
      </c>
      <c r="B73" s="1">
        <f>'vstupní parametry'!H73</f>
        <v>0</v>
      </c>
      <c r="C73" s="1">
        <f>'vstupní parametry'!I73</f>
        <v>0</v>
      </c>
      <c r="D73" s="1">
        <f>'vstupní parametry'!J73</f>
        <v>0</v>
      </c>
      <c r="E73" s="1" t="str">
        <f>'vstupní parametry'!K73</f>
        <v/>
      </c>
      <c r="F73" s="1">
        <f>'vstupní parametry'!L73</f>
        <v>0</v>
      </c>
      <c r="G73" s="1">
        <f>'vstupní parametry'!M73</f>
        <v>1</v>
      </c>
      <c r="H73" s="1">
        <f>'vstupní parametry'!N73</f>
        <v>0</v>
      </c>
      <c r="I73" s="1">
        <f>'vstupní parametry'!O73</f>
        <v>0</v>
      </c>
      <c r="J73" s="1">
        <f>'vstupní parametry'!P73</f>
        <v>0</v>
      </c>
      <c r="K73" s="1">
        <f>'vstupní parametry'!Q73</f>
        <v>1</v>
      </c>
      <c r="L73" s="1">
        <f>'vstupní parametry'!R73</f>
        <v>-2</v>
      </c>
      <c r="N73" s="2">
        <f>'vstupní parametry'!T73</f>
        <v>0</v>
      </c>
      <c r="O73" s="2">
        <f>'vstupní parametry'!U73</f>
        <v>0</v>
      </c>
      <c r="P73" s="2">
        <f>'vstupní parametry'!V73</f>
        <v>0</v>
      </c>
      <c r="Q73" s="2" t="str">
        <f>'vstupní parametry'!W73</f>
        <v/>
      </c>
      <c r="R73" s="2">
        <f>'vstupní parametry'!X73</f>
        <v>0</v>
      </c>
      <c r="S73" s="2">
        <f>'vstupní parametry'!Y73</f>
        <v>1</v>
      </c>
      <c r="T73" s="2">
        <f>'vstupní parametry'!Z73</f>
        <v>0</v>
      </c>
      <c r="U73" s="2">
        <f>'vstupní parametry'!AA73</f>
        <v>0</v>
      </c>
      <c r="V73" s="2">
        <f>'vstupní parametry'!AB73</f>
        <v>0</v>
      </c>
      <c r="W73" s="2">
        <f>'vstupní parametry'!AC73</f>
        <v>1</v>
      </c>
      <c r="X73" s="2">
        <f>'vstupní parametry'!AD73</f>
        <v>1</v>
      </c>
      <c r="Z73" s="32" t="s">
        <v>134</v>
      </c>
      <c r="AA73" s="32" t="s">
        <v>82</v>
      </c>
      <c r="AB73" s="32">
        <v>5</v>
      </c>
      <c r="AC73" s="32">
        <v>1</v>
      </c>
      <c r="AD73" s="1">
        <v>1</v>
      </c>
      <c r="AE73" s="1">
        <v>1</v>
      </c>
      <c r="AF73" s="1">
        <v>0</v>
      </c>
      <c r="AG73" s="1">
        <v>0</v>
      </c>
      <c r="AH73" s="1">
        <v>5</v>
      </c>
      <c r="AI73" s="1">
        <v>1</v>
      </c>
      <c r="AJ73" s="1">
        <v>3</v>
      </c>
      <c r="AK73" s="1">
        <v>0</v>
      </c>
      <c r="AM73" s="108" t="s">
        <v>87</v>
      </c>
      <c r="AN73" s="108">
        <v>1</v>
      </c>
      <c r="AO73" s="108">
        <v>5</v>
      </c>
      <c r="AP73" s="108">
        <v>1</v>
      </c>
      <c r="AQ73" s="108">
        <v>0</v>
      </c>
      <c r="AR73" s="108">
        <v>0</v>
      </c>
      <c r="AS73" s="108">
        <v>1</v>
      </c>
      <c r="AT73" s="108">
        <v>1</v>
      </c>
      <c r="AU73" s="108">
        <v>5</v>
      </c>
      <c r="AV73" s="108">
        <v>0</v>
      </c>
      <c r="AW73" s="108">
        <v>0</v>
      </c>
      <c r="AY73" s="116">
        <f>'vstupní parametry'!G164</f>
        <v>0</v>
      </c>
      <c r="AZ73" s="116">
        <f>'vstupní parametry'!H164</f>
        <v>41642</v>
      </c>
      <c r="BA73" s="116" t="str">
        <f>'vstupní parametry'!I164</f>
        <v>Výsledky halových turnajů VV - Třeboň 2013</v>
      </c>
      <c r="BB73" s="116">
        <f>'vstupní parametry'!J164</f>
        <v>0</v>
      </c>
      <c r="BC73" s="116" t="str">
        <f>'vstupní parametry'!K164</f>
        <v/>
      </c>
      <c r="BD73" s="116">
        <f>'vstupní parametry'!L164</f>
        <v>1</v>
      </c>
      <c r="BE73" s="116">
        <f>'vstupní parametry'!M164</f>
        <v>0</v>
      </c>
      <c r="BF73" s="116">
        <f>'vstupní parametry'!N164</f>
        <v>0</v>
      </c>
      <c r="BG73" s="116" t="str">
        <f>'vstupní parametry'!O164</f>
        <v>Výsledky halových turnajů VV - Třeboň 2013</v>
      </c>
      <c r="BH73" s="116">
        <f>'vstupní parametry'!P164</f>
        <v>0</v>
      </c>
      <c r="BI73" s="116">
        <f>'vstupní parametry'!Q164</f>
        <v>3</v>
      </c>
      <c r="BJ73" s="116">
        <f>'vstupní parametry'!R164</f>
        <v>0</v>
      </c>
      <c r="BL73" s="119">
        <f>'vstupní parametry'!T164</f>
        <v>0</v>
      </c>
      <c r="BM73" s="119">
        <f>'vstupní parametry'!U164</f>
        <v>0</v>
      </c>
      <c r="BN73" s="119" t="str">
        <f>'vstupní parametry'!V164</f>
        <v>Výsledky halových turnajů VV - Třeboň 2013</v>
      </c>
      <c r="BO73" s="119" t="str">
        <f>'vstupní parametry'!W164</f>
        <v/>
      </c>
      <c r="BP73" s="119">
        <f>'vstupní parametry'!X164</f>
        <v>0</v>
      </c>
      <c r="BQ73" s="119">
        <f>'vstupní parametry'!Y164</f>
        <v>0</v>
      </c>
      <c r="BR73" s="119">
        <f>'vstupní parametry'!Z164</f>
        <v>1</v>
      </c>
      <c r="BS73" s="119">
        <f>'vstupní parametry'!AA164</f>
        <v>0</v>
      </c>
      <c r="BT73" s="119" t="str">
        <f>'vstupní parametry'!AB164</f>
        <v>Výsledky halových turnajů VV - Třeboň 2013</v>
      </c>
      <c r="BU73" s="119">
        <f>'vstupní parametry'!AC164</f>
        <v>0</v>
      </c>
      <c r="BV73" s="119">
        <f>'vstupní parametry'!AD164</f>
        <v>0</v>
      </c>
    </row>
    <row r="74" spans="1:74">
      <c r="A74" s="1">
        <f>'vstupní parametry'!G74</f>
        <v>0</v>
      </c>
      <c r="B74" s="1">
        <f>'vstupní parametry'!H74</f>
        <v>41820</v>
      </c>
      <c r="C74" s="1" t="str">
        <f>'vstupní parametry'!I74</f>
        <v>Nadační fond na podporu fotbalové mládeže Jč.kraje</v>
      </c>
      <c r="D74" s="1">
        <f>'vstupní parametry'!J74</f>
        <v>0</v>
      </c>
      <c r="E74" s="1" t="str">
        <f>'vstupní parametry'!K74</f>
        <v/>
      </c>
      <c r="F74" s="1">
        <f>'vstupní parametry'!L74</f>
        <v>1</v>
      </c>
      <c r="G74" s="1">
        <f>'vstupní parametry'!M74</f>
        <v>0</v>
      </c>
      <c r="H74" s="1">
        <f>'vstupní parametry'!N74</f>
        <v>0</v>
      </c>
      <c r="I74" s="1" t="str">
        <f>'vstupní parametry'!O74</f>
        <v>Nadační fond na podporu fotbalové mládeže Jč.kraje</v>
      </c>
      <c r="J74" s="1">
        <f>'vstupní parametry'!P74</f>
        <v>0</v>
      </c>
      <c r="K74" s="1">
        <f>'vstupní parametry'!Q74</f>
        <v>3</v>
      </c>
      <c r="L74" s="1">
        <f>'vstupní parametry'!R74</f>
        <v>0</v>
      </c>
      <c r="N74" s="2">
        <f>'vstupní parametry'!T74</f>
        <v>0</v>
      </c>
      <c r="O74" s="2">
        <f>'vstupní parametry'!U74</f>
        <v>0</v>
      </c>
      <c r="P74" s="2" t="str">
        <f>'vstupní parametry'!V74</f>
        <v>Nadační fond na podporu fotbalové mládeže Jč.kraje</v>
      </c>
      <c r="Q74" s="2" t="str">
        <f>'vstupní parametry'!W74</f>
        <v/>
      </c>
      <c r="R74" s="2">
        <f>'vstupní parametry'!X74</f>
        <v>0</v>
      </c>
      <c r="S74" s="2">
        <f>'vstupní parametry'!Y74</f>
        <v>0</v>
      </c>
      <c r="T74" s="2">
        <f>'vstupní parametry'!Z74</f>
        <v>1</v>
      </c>
      <c r="U74" s="2">
        <f>'vstupní parametry'!AA74</f>
        <v>0</v>
      </c>
      <c r="V74" s="2" t="str">
        <f>'vstupní parametry'!AB74</f>
        <v>Nadační fond na podporu fotbalové mládeže Jč.kraje</v>
      </c>
      <c r="W74" s="2">
        <f>'vstupní parametry'!AC74</f>
        <v>0</v>
      </c>
      <c r="X74" s="2">
        <f>'vstupní parametry'!AD74</f>
        <v>0</v>
      </c>
      <c r="Z74" s="32" t="s">
        <v>135</v>
      </c>
      <c r="AA74" s="32" t="s">
        <v>7</v>
      </c>
      <c r="AB74" s="32">
        <v>0</v>
      </c>
      <c r="AC74" s="32">
        <v>3</v>
      </c>
      <c r="AD74" s="1">
        <v>1</v>
      </c>
      <c r="AE74" s="1">
        <v>0</v>
      </c>
      <c r="AF74" s="1">
        <v>0</v>
      </c>
      <c r="AG74" s="1">
        <v>1</v>
      </c>
      <c r="AH74" s="1">
        <v>0</v>
      </c>
      <c r="AI74" s="1">
        <v>3</v>
      </c>
      <c r="AJ74" s="1">
        <v>0</v>
      </c>
      <c r="AK74" s="1">
        <v>-3</v>
      </c>
      <c r="AM74" s="108" t="s">
        <v>88</v>
      </c>
      <c r="AN74" s="108">
        <v>3</v>
      </c>
      <c r="AO74" s="108">
        <v>0</v>
      </c>
      <c r="AP74" s="108">
        <v>1</v>
      </c>
      <c r="AQ74" s="108">
        <v>1</v>
      </c>
      <c r="AR74" s="108">
        <v>0</v>
      </c>
      <c r="AS74" s="108">
        <v>0</v>
      </c>
      <c r="AT74" s="108">
        <v>3</v>
      </c>
      <c r="AU74" s="108">
        <v>0</v>
      </c>
      <c r="AV74" s="108">
        <v>3</v>
      </c>
      <c r="AW74" s="108">
        <v>3</v>
      </c>
      <c r="AY74" s="116">
        <f>'vstupní parametry'!G165</f>
        <v>0</v>
      </c>
      <c r="AZ74" s="116">
        <f>'vstupní parametry'!H165</f>
        <v>0</v>
      </c>
      <c r="BA74" s="116">
        <f>'vstupní parametry'!I165</f>
        <v>0</v>
      </c>
      <c r="BB74" s="116">
        <f>'vstupní parametry'!J165</f>
        <v>0</v>
      </c>
      <c r="BC74" s="116" t="str">
        <f>'vstupní parametry'!K165</f>
        <v/>
      </c>
      <c r="BD74" s="116">
        <f>'vstupní parametry'!L165</f>
        <v>0</v>
      </c>
      <c r="BE74" s="116">
        <f>'vstupní parametry'!M165</f>
        <v>1</v>
      </c>
      <c r="BF74" s="116">
        <f>'vstupní parametry'!N165</f>
        <v>0</v>
      </c>
      <c r="BG74" s="116">
        <f>'vstupní parametry'!O165</f>
        <v>0</v>
      </c>
      <c r="BH74" s="116">
        <f>'vstupní parametry'!P165</f>
        <v>0</v>
      </c>
      <c r="BI74" s="116">
        <f>'vstupní parametry'!Q165</f>
        <v>1</v>
      </c>
      <c r="BJ74" s="116">
        <f>'vstupní parametry'!R165</f>
        <v>-2</v>
      </c>
      <c r="BL74" s="119">
        <f>'vstupní parametry'!T165</f>
        <v>0</v>
      </c>
      <c r="BM74" s="119">
        <f>'vstupní parametry'!U165</f>
        <v>0</v>
      </c>
      <c r="BN74" s="119">
        <f>'vstupní parametry'!V165</f>
        <v>0</v>
      </c>
      <c r="BO74" s="119" t="str">
        <f>'vstupní parametry'!W165</f>
        <v/>
      </c>
      <c r="BP74" s="119">
        <f>'vstupní parametry'!X165</f>
        <v>0</v>
      </c>
      <c r="BQ74" s="119">
        <f>'vstupní parametry'!Y165</f>
        <v>1</v>
      </c>
      <c r="BR74" s="119">
        <f>'vstupní parametry'!Z165</f>
        <v>0</v>
      </c>
      <c r="BS74" s="119">
        <f>'vstupní parametry'!AA165</f>
        <v>0</v>
      </c>
      <c r="BT74" s="119">
        <f>'vstupní parametry'!AB165</f>
        <v>0</v>
      </c>
      <c r="BU74" s="119">
        <f>'vstupní parametry'!AC165</f>
        <v>1</v>
      </c>
      <c r="BV74" s="119">
        <f>'vstupní parametry'!AD165</f>
        <v>1</v>
      </c>
    </row>
    <row r="75" spans="1:74">
      <c r="A75" s="1">
        <f>'vstupní parametry'!G75</f>
        <v>0</v>
      </c>
      <c r="B75" s="1">
        <f>'vstupní parametry'!H75</f>
        <v>0</v>
      </c>
      <c r="C75" s="1">
        <f>'vstupní parametry'!I75</f>
        <v>0</v>
      </c>
      <c r="D75" s="1">
        <f>'vstupní parametry'!J75</f>
        <v>4.2361111111111106E-2</v>
      </c>
      <c r="E75" s="1" t="str">
        <f>'vstupní parametry'!K75</f>
        <v/>
      </c>
      <c r="F75" s="1">
        <f>'vstupní parametry'!L75</f>
        <v>0</v>
      </c>
      <c r="G75" s="1">
        <f>'vstupní parametry'!M75</f>
        <v>0</v>
      </c>
      <c r="H75" s="1">
        <f>'vstupní parametry'!N75</f>
        <v>1</v>
      </c>
      <c r="I75" s="1">
        <f>'vstupní parametry'!O75</f>
        <v>0</v>
      </c>
      <c r="J75" s="1">
        <f>'vstupní parametry'!P75</f>
        <v>4.2361111111111106E-2</v>
      </c>
      <c r="K75" s="1">
        <f>'vstupní parametry'!Q75</f>
        <v>0</v>
      </c>
      <c r="L75" s="1">
        <f>'vstupní parametry'!R75</f>
        <v>-3</v>
      </c>
      <c r="N75" s="2" t="str">
        <f>'vstupní parametry'!T75</f>
        <v>D.Bukovsko</v>
      </c>
      <c r="O75" s="2">
        <f>'vstupní parametry'!U75</f>
        <v>4.2361111111111106E-2</v>
      </c>
      <c r="P75" s="2">
        <f>'vstupní parametry'!V75</f>
        <v>0</v>
      </c>
      <c r="Q75" s="2" t="str">
        <f>'vstupní parametry'!W75</f>
        <v/>
      </c>
      <c r="R75" s="2">
        <f>'vstupní parametry'!X75</f>
        <v>1</v>
      </c>
      <c r="S75" s="2">
        <f>'vstupní parametry'!Y75</f>
        <v>0</v>
      </c>
      <c r="T75" s="2">
        <f>'vstupní parametry'!Z75</f>
        <v>0</v>
      </c>
      <c r="U75" s="2">
        <f>'vstupní parametry'!AA75</f>
        <v>4.2361111111111106E-2</v>
      </c>
      <c r="V75" s="2">
        <f>'vstupní parametry'!AB75</f>
        <v>0</v>
      </c>
      <c r="W75" s="2">
        <f>'vstupní parametry'!AC75</f>
        <v>3</v>
      </c>
      <c r="X75" s="2">
        <f>'vstupní parametry'!AD75</f>
        <v>3</v>
      </c>
      <c r="Z75" s="32" t="s">
        <v>136</v>
      </c>
      <c r="AA75" s="32" t="s">
        <v>83</v>
      </c>
      <c r="AB75" s="32">
        <v>3</v>
      </c>
      <c r="AC75" s="32">
        <v>1</v>
      </c>
      <c r="AD75" s="1">
        <v>1</v>
      </c>
      <c r="AE75" s="1">
        <v>1</v>
      </c>
      <c r="AF75" s="1">
        <v>0</v>
      </c>
      <c r="AG75" s="1">
        <v>0</v>
      </c>
      <c r="AH75" s="1">
        <v>3</v>
      </c>
      <c r="AI75" s="1">
        <v>1</v>
      </c>
      <c r="AJ75" s="1">
        <v>3</v>
      </c>
      <c r="AK75" s="1">
        <v>0</v>
      </c>
      <c r="AM75" s="108" t="s">
        <v>54</v>
      </c>
      <c r="AN75" s="108">
        <v>1</v>
      </c>
      <c r="AO75" s="108">
        <v>3</v>
      </c>
      <c r="AP75" s="108">
        <v>1</v>
      </c>
      <c r="AQ75" s="108">
        <v>0</v>
      </c>
      <c r="AR75" s="108">
        <v>0</v>
      </c>
      <c r="AS75" s="108">
        <v>1</v>
      </c>
      <c r="AT75" s="108">
        <v>1</v>
      </c>
      <c r="AU75" s="108">
        <v>3</v>
      </c>
      <c r="AV75" s="108">
        <v>0</v>
      </c>
      <c r="AW75" s="108">
        <v>0</v>
      </c>
      <c r="AY75" s="116">
        <f>'vstupní parametry'!G166</f>
        <v>0</v>
      </c>
      <c r="AZ75" s="116">
        <f>'vstupní parametry'!H166</f>
        <v>41418</v>
      </c>
      <c r="BA75" s="116" t="str">
        <f>'vstupní parametry'!I166</f>
        <v>Konečné výsledky a tabulky soutěže výběrů OFS 2012/2013</v>
      </c>
      <c r="BB75" s="116">
        <f>'vstupní parametry'!J166</f>
        <v>0.12569444444444444</v>
      </c>
      <c r="BC75" s="116" t="str">
        <f>'vstupní parametry'!K166</f>
        <v/>
      </c>
      <c r="BD75" s="116">
        <f>'vstupní parametry'!L166</f>
        <v>1</v>
      </c>
      <c r="BE75" s="116">
        <f>'vstupní parametry'!M166</f>
        <v>0</v>
      </c>
      <c r="BF75" s="116">
        <f>'vstupní parametry'!N166</f>
        <v>0</v>
      </c>
      <c r="BG75" s="116" t="str">
        <f>'vstupní parametry'!O166</f>
        <v>Konečné výsledky a tabulky soutěže výběrů OFS 2012/2013</v>
      </c>
      <c r="BH75" s="116">
        <f>'vstupní parametry'!P166</f>
        <v>0.12569444444444444</v>
      </c>
      <c r="BI75" s="116">
        <f>'vstupní parametry'!Q166</f>
        <v>3</v>
      </c>
      <c r="BJ75" s="116">
        <f>'vstupní parametry'!R166</f>
        <v>0</v>
      </c>
      <c r="BL75" s="119" t="str">
        <f>'vstupní parametry'!T166</f>
        <v>Ševětín</v>
      </c>
      <c r="BM75" s="119">
        <f>'vstupní parametry'!U166</f>
        <v>0.12569444444444444</v>
      </c>
      <c r="BN75" s="119" t="str">
        <f>'vstupní parametry'!V166</f>
        <v>Konečné výsledky a tabulky soutěže výběrů OFS 2012/2013</v>
      </c>
      <c r="BO75" s="119" t="str">
        <f>'vstupní parametry'!W166</f>
        <v/>
      </c>
      <c r="BP75" s="119">
        <f>'vstupní parametry'!X166</f>
        <v>0</v>
      </c>
      <c r="BQ75" s="119">
        <f>'vstupní parametry'!Y166</f>
        <v>0</v>
      </c>
      <c r="BR75" s="119">
        <f>'vstupní parametry'!Z166</f>
        <v>1</v>
      </c>
      <c r="BS75" s="119">
        <f>'vstupní parametry'!AA166</f>
        <v>0.12569444444444444</v>
      </c>
      <c r="BT75" s="119" t="str">
        <f>'vstupní parametry'!AB166</f>
        <v>Konečné výsledky a tabulky soutěže výběrů OFS 2012/2013</v>
      </c>
      <c r="BU75" s="119">
        <f>'vstupní parametry'!AC166</f>
        <v>0</v>
      </c>
      <c r="BV75" s="119">
        <f>'vstupní parametry'!AD166</f>
        <v>0</v>
      </c>
    </row>
    <row r="76" spans="1:74">
      <c r="A76" s="1">
        <f>'vstupní parametry'!G76</f>
        <v>0</v>
      </c>
      <c r="B76" s="1">
        <f>'vstupní parametry'!H76</f>
        <v>41359</v>
      </c>
      <c r="C76" s="1" t="str">
        <f>'vstupní parametry'!I76</f>
        <v>Usnesení z VH KFS ze dne 23.3.2013</v>
      </c>
      <c r="D76" s="1">
        <f>'vstupní parametry'!J76</f>
        <v>0</v>
      </c>
      <c r="E76" s="1" t="str">
        <f>'vstupní parametry'!K76</f>
        <v/>
      </c>
      <c r="F76" s="1">
        <f>'vstupní parametry'!L76</f>
        <v>1</v>
      </c>
      <c r="G76" s="1">
        <f>'vstupní parametry'!M76</f>
        <v>0</v>
      </c>
      <c r="H76" s="1">
        <f>'vstupní parametry'!N76</f>
        <v>0</v>
      </c>
      <c r="I76" s="1" t="str">
        <f>'vstupní parametry'!O76</f>
        <v>Usnesení z VH KFS ze dne 23.3.2013</v>
      </c>
      <c r="J76" s="1">
        <f>'vstupní parametry'!P76</f>
        <v>0</v>
      </c>
      <c r="K76" s="1">
        <f>'vstupní parametry'!Q76</f>
        <v>3</v>
      </c>
      <c r="L76" s="1">
        <f>'vstupní parametry'!R76</f>
        <v>0</v>
      </c>
      <c r="N76" s="2">
        <f>'vstupní parametry'!T76</f>
        <v>0</v>
      </c>
      <c r="O76" s="2">
        <f>'vstupní parametry'!U76</f>
        <v>0</v>
      </c>
      <c r="P76" s="2" t="str">
        <f>'vstupní parametry'!V76</f>
        <v>Usnesení z VH KFS ze dne 23.3.2013</v>
      </c>
      <c r="Q76" s="2" t="str">
        <f>'vstupní parametry'!W76</f>
        <v/>
      </c>
      <c r="R76" s="2">
        <f>'vstupní parametry'!X76</f>
        <v>0</v>
      </c>
      <c r="S76" s="2">
        <f>'vstupní parametry'!Y76</f>
        <v>0</v>
      </c>
      <c r="T76" s="2">
        <f>'vstupní parametry'!Z76</f>
        <v>1</v>
      </c>
      <c r="U76" s="2">
        <f>'vstupní parametry'!AA76</f>
        <v>0</v>
      </c>
      <c r="V76" s="2" t="str">
        <f>'vstupní parametry'!AB76</f>
        <v>Usnesení z VH KFS ze dne 23.3.2013</v>
      </c>
      <c r="W76" s="2">
        <f>'vstupní parametry'!AC76</f>
        <v>0</v>
      </c>
      <c r="X76" s="2">
        <f>'vstupní parametry'!AD76</f>
        <v>0</v>
      </c>
      <c r="Z76" s="32" t="s">
        <v>137</v>
      </c>
      <c r="AA76" s="32" t="s">
        <v>84</v>
      </c>
      <c r="AB76" s="32">
        <v>0</v>
      </c>
      <c r="AC76" s="32">
        <v>3</v>
      </c>
      <c r="AD76" s="1">
        <v>1</v>
      </c>
      <c r="AE76" s="1">
        <v>0</v>
      </c>
      <c r="AF76" s="1">
        <v>0</v>
      </c>
      <c r="AG76" s="1">
        <v>1</v>
      </c>
      <c r="AH76" s="1">
        <v>0</v>
      </c>
      <c r="AI76" s="1">
        <v>3</v>
      </c>
      <c r="AJ76" s="1">
        <v>0</v>
      </c>
      <c r="AK76" s="1">
        <v>-3</v>
      </c>
      <c r="AM76" s="108" t="s">
        <v>53</v>
      </c>
      <c r="AN76" s="108">
        <v>3</v>
      </c>
      <c r="AO76" s="108">
        <v>0</v>
      </c>
      <c r="AP76" s="108">
        <v>1</v>
      </c>
      <c r="AQ76" s="108">
        <v>1</v>
      </c>
      <c r="AR76" s="108">
        <v>0</v>
      </c>
      <c r="AS76" s="108">
        <v>0</v>
      </c>
      <c r="AT76" s="108">
        <v>3</v>
      </c>
      <c r="AU76" s="108">
        <v>0</v>
      </c>
      <c r="AV76" s="108">
        <v>3</v>
      </c>
      <c r="AW76" s="108">
        <v>3</v>
      </c>
      <c r="AY76" s="116">
        <f>'vstupní parametry'!G167</f>
        <v>0</v>
      </c>
      <c r="AZ76" s="116">
        <f>'vstupní parametry'!H167</f>
        <v>0</v>
      </c>
      <c r="BA76" s="116">
        <f>'vstupní parametry'!I167</f>
        <v>0</v>
      </c>
      <c r="BB76" s="116">
        <f>'vstupní parametry'!J167</f>
        <v>0</v>
      </c>
      <c r="BC76" s="116" t="str">
        <f>'vstupní parametry'!K167</f>
        <v/>
      </c>
      <c r="BD76" s="116">
        <f>'vstupní parametry'!L167</f>
        <v>0</v>
      </c>
      <c r="BE76" s="116">
        <f>'vstupní parametry'!M167</f>
        <v>1</v>
      </c>
      <c r="BF76" s="116">
        <f>'vstupní parametry'!N167</f>
        <v>0</v>
      </c>
      <c r="BG76" s="116">
        <f>'vstupní parametry'!O167</f>
        <v>0</v>
      </c>
      <c r="BH76" s="116">
        <f>'vstupní parametry'!P167</f>
        <v>0</v>
      </c>
      <c r="BI76" s="116">
        <f>'vstupní parametry'!Q167</f>
        <v>1</v>
      </c>
      <c r="BJ76" s="116">
        <f>'vstupní parametry'!R167</f>
        <v>-2</v>
      </c>
      <c r="BL76" s="119">
        <f>'vstupní parametry'!T167</f>
        <v>0</v>
      </c>
      <c r="BM76" s="119">
        <f>'vstupní parametry'!U167</f>
        <v>0</v>
      </c>
      <c r="BN76" s="119">
        <f>'vstupní parametry'!V167</f>
        <v>0</v>
      </c>
      <c r="BO76" s="119" t="str">
        <f>'vstupní parametry'!W167</f>
        <v/>
      </c>
      <c r="BP76" s="119">
        <f>'vstupní parametry'!X167</f>
        <v>0</v>
      </c>
      <c r="BQ76" s="119">
        <f>'vstupní parametry'!Y167</f>
        <v>1</v>
      </c>
      <c r="BR76" s="119">
        <f>'vstupní parametry'!Z167</f>
        <v>0</v>
      </c>
      <c r="BS76" s="119">
        <f>'vstupní parametry'!AA167</f>
        <v>0</v>
      </c>
      <c r="BT76" s="119">
        <f>'vstupní parametry'!AB167</f>
        <v>0</v>
      </c>
      <c r="BU76" s="119">
        <f>'vstupní parametry'!AC167</f>
        <v>1</v>
      </c>
      <c r="BV76" s="119">
        <f>'vstupní parametry'!AD167</f>
        <v>1</v>
      </c>
    </row>
    <row r="77" spans="1:74">
      <c r="A77" s="1">
        <f>'vstupní parametry'!G77</f>
        <v>0</v>
      </c>
      <c r="B77" s="1">
        <f>'vstupní parametry'!H77</f>
        <v>0</v>
      </c>
      <c r="C77" s="1">
        <f>'vstupní parametry'!I77</f>
        <v>0</v>
      </c>
      <c r="D77" s="1">
        <f>'vstupní parametry'!J77</f>
        <v>0</v>
      </c>
      <c r="E77" s="1" t="str">
        <f>'vstupní parametry'!K77</f>
        <v/>
      </c>
      <c r="F77" s="1">
        <f>'vstupní parametry'!L77</f>
        <v>0</v>
      </c>
      <c r="G77" s="1">
        <f>'vstupní parametry'!M77</f>
        <v>1</v>
      </c>
      <c r="H77" s="1">
        <f>'vstupní parametry'!N77</f>
        <v>0</v>
      </c>
      <c r="I77" s="1">
        <f>'vstupní parametry'!O77</f>
        <v>0</v>
      </c>
      <c r="J77" s="1">
        <f>'vstupní parametry'!P77</f>
        <v>0</v>
      </c>
      <c r="K77" s="1">
        <f>'vstupní parametry'!Q77</f>
        <v>1</v>
      </c>
      <c r="L77" s="1">
        <f>'vstupní parametry'!R77</f>
        <v>-2</v>
      </c>
      <c r="N77" s="2">
        <f>'vstupní parametry'!T77</f>
        <v>0</v>
      </c>
      <c r="O77" s="2">
        <f>'vstupní parametry'!U77</f>
        <v>0</v>
      </c>
      <c r="P77" s="2">
        <f>'vstupní parametry'!V77</f>
        <v>0</v>
      </c>
      <c r="Q77" s="2" t="str">
        <f>'vstupní parametry'!W77</f>
        <v/>
      </c>
      <c r="R77" s="2">
        <f>'vstupní parametry'!X77</f>
        <v>0</v>
      </c>
      <c r="S77" s="2">
        <f>'vstupní parametry'!Y77</f>
        <v>1</v>
      </c>
      <c r="T77" s="2">
        <f>'vstupní parametry'!Z77</f>
        <v>0</v>
      </c>
      <c r="U77" s="2">
        <f>'vstupní parametry'!AA77</f>
        <v>0</v>
      </c>
      <c r="V77" s="2">
        <f>'vstupní parametry'!AB77</f>
        <v>0</v>
      </c>
      <c r="W77" s="2">
        <f>'vstupní parametry'!AC77</f>
        <v>1</v>
      </c>
      <c r="X77" s="2">
        <f>'vstupní parametry'!AD77</f>
        <v>1</v>
      </c>
      <c r="Z77" s="32" t="s">
        <v>138</v>
      </c>
      <c r="AA77" s="32" t="s">
        <v>85</v>
      </c>
      <c r="AB77" s="32">
        <v>1</v>
      </c>
      <c r="AC77" s="32">
        <v>2</v>
      </c>
      <c r="AD77" s="1">
        <v>1</v>
      </c>
      <c r="AE77" s="1">
        <v>0</v>
      </c>
      <c r="AF77" s="1">
        <v>0</v>
      </c>
      <c r="AG77" s="1">
        <v>1</v>
      </c>
      <c r="AH77" s="1">
        <v>1</v>
      </c>
      <c r="AI77" s="1">
        <v>2</v>
      </c>
      <c r="AJ77" s="1">
        <v>0</v>
      </c>
      <c r="AK77" s="1">
        <v>-3</v>
      </c>
      <c r="AM77" s="108" t="s">
        <v>53</v>
      </c>
      <c r="AN77" s="108">
        <v>2</v>
      </c>
      <c r="AO77" s="108">
        <v>1</v>
      </c>
      <c r="AP77" s="108">
        <v>1</v>
      </c>
      <c r="AQ77" s="108">
        <v>1</v>
      </c>
      <c r="AR77" s="108">
        <v>0</v>
      </c>
      <c r="AS77" s="108">
        <v>0</v>
      </c>
      <c r="AT77" s="108">
        <v>2</v>
      </c>
      <c r="AU77" s="108">
        <v>1</v>
      </c>
      <c r="AV77" s="108">
        <v>3</v>
      </c>
      <c r="AW77" s="108">
        <v>3</v>
      </c>
      <c r="AY77" s="116">
        <f>'vstupní parametry'!G168</f>
        <v>0</v>
      </c>
      <c r="AZ77" s="116">
        <f>'vstupní parametry'!H168</f>
        <v>41410</v>
      </c>
      <c r="BA77" s="116" t="str">
        <f>'vstupní parametry'!I168</f>
        <v>Výsledky finálového turnaje ČP žáků 2013</v>
      </c>
      <c r="BB77" s="116">
        <f>'vstupní parametry'!J168</f>
        <v>0</v>
      </c>
      <c r="BC77" s="116" t="str">
        <f>'vstupní parametry'!K168</f>
        <v/>
      </c>
      <c r="BD77" s="116">
        <f>'vstupní parametry'!L168</f>
        <v>1</v>
      </c>
      <c r="BE77" s="116">
        <f>'vstupní parametry'!M168</f>
        <v>0</v>
      </c>
      <c r="BF77" s="116">
        <f>'vstupní parametry'!N168</f>
        <v>0</v>
      </c>
      <c r="BG77" s="116" t="str">
        <f>'vstupní parametry'!O168</f>
        <v>Výsledky finálového turnaje ČP žáků 2013</v>
      </c>
      <c r="BH77" s="116">
        <f>'vstupní parametry'!P168</f>
        <v>0</v>
      </c>
      <c r="BI77" s="116">
        <f>'vstupní parametry'!Q168</f>
        <v>3</v>
      </c>
      <c r="BJ77" s="116">
        <f>'vstupní parametry'!R168</f>
        <v>0</v>
      </c>
      <c r="BL77" s="119">
        <f>'vstupní parametry'!T168</f>
        <v>0</v>
      </c>
      <c r="BM77" s="119">
        <f>'vstupní parametry'!U168</f>
        <v>0</v>
      </c>
      <c r="BN77" s="119" t="str">
        <f>'vstupní parametry'!V168</f>
        <v>Výsledky finálového turnaje ČP žáků 2013</v>
      </c>
      <c r="BO77" s="119" t="str">
        <f>'vstupní parametry'!W168</f>
        <v/>
      </c>
      <c r="BP77" s="119">
        <f>'vstupní parametry'!X168</f>
        <v>0</v>
      </c>
      <c r="BQ77" s="119">
        <f>'vstupní parametry'!Y168</f>
        <v>0</v>
      </c>
      <c r="BR77" s="119">
        <f>'vstupní parametry'!Z168</f>
        <v>1</v>
      </c>
      <c r="BS77" s="119">
        <f>'vstupní parametry'!AA168</f>
        <v>0</v>
      </c>
      <c r="BT77" s="119" t="str">
        <f>'vstupní parametry'!AB168</f>
        <v>Výsledky finálového turnaje ČP žáků 2013</v>
      </c>
      <c r="BU77" s="119">
        <f>'vstupní parametry'!AC168</f>
        <v>0</v>
      </c>
      <c r="BV77" s="119">
        <f>'vstupní parametry'!AD168</f>
        <v>0</v>
      </c>
    </row>
    <row r="78" spans="1:74">
      <c r="A78" s="1">
        <f>'vstupní parametry'!G78</f>
        <v>0</v>
      </c>
      <c r="B78" s="1" t="str">
        <f>'vstupní parametry'!H78</f>
        <v>Disciplinární komise</v>
      </c>
      <c r="C78" s="1">
        <f>'vstupní parametry'!I78</f>
        <v>0</v>
      </c>
      <c r="D78" s="1">
        <f>'vstupní parametry'!J78</f>
        <v>0</v>
      </c>
      <c r="E78" s="1" t="str">
        <f>'vstupní parametry'!K78</f>
        <v/>
      </c>
      <c r="F78" s="1">
        <f>'vstupní parametry'!L78</f>
        <v>0</v>
      </c>
      <c r="G78" s="1">
        <f>'vstupní parametry'!M78</f>
        <v>1</v>
      </c>
      <c r="H78" s="1">
        <f>'vstupní parametry'!N78</f>
        <v>0</v>
      </c>
      <c r="I78" s="1">
        <f>'vstupní parametry'!O78</f>
        <v>0</v>
      </c>
      <c r="J78" s="1">
        <f>'vstupní parametry'!P78</f>
        <v>0</v>
      </c>
      <c r="K78" s="1">
        <f>'vstupní parametry'!Q78</f>
        <v>1</v>
      </c>
      <c r="L78" s="1">
        <f>'vstupní parametry'!R78</f>
        <v>-2</v>
      </c>
      <c r="N78" s="2">
        <f>'vstupní parametry'!T78</f>
        <v>0</v>
      </c>
      <c r="O78" s="2">
        <f>'vstupní parametry'!U78</f>
        <v>0</v>
      </c>
      <c r="P78" s="2">
        <f>'vstupní parametry'!V78</f>
        <v>0</v>
      </c>
      <c r="Q78" s="2" t="str">
        <f>'vstupní parametry'!W78</f>
        <v/>
      </c>
      <c r="R78" s="2">
        <f>'vstupní parametry'!X78</f>
        <v>0</v>
      </c>
      <c r="S78" s="2">
        <f>'vstupní parametry'!Y78</f>
        <v>1</v>
      </c>
      <c r="T78" s="2">
        <f>'vstupní parametry'!Z78</f>
        <v>0</v>
      </c>
      <c r="U78" s="2">
        <f>'vstupní parametry'!AA78</f>
        <v>0</v>
      </c>
      <c r="V78" s="2">
        <f>'vstupní parametry'!AB78</f>
        <v>0</v>
      </c>
      <c r="W78" s="2">
        <f>'vstupní parametry'!AC78</f>
        <v>1</v>
      </c>
      <c r="X78" s="2">
        <f>'vstupní parametry'!AD78</f>
        <v>1</v>
      </c>
      <c r="Z78" s="32" t="s">
        <v>139</v>
      </c>
      <c r="AA78" s="32" t="s">
        <v>54</v>
      </c>
      <c r="AB78" s="32">
        <v>0</v>
      </c>
      <c r="AC78" s="32">
        <v>2</v>
      </c>
      <c r="AD78" s="1">
        <v>1</v>
      </c>
      <c r="AE78" s="1">
        <v>0</v>
      </c>
      <c r="AF78" s="1">
        <v>0</v>
      </c>
      <c r="AG78" s="1">
        <v>1</v>
      </c>
      <c r="AH78" s="1">
        <v>0</v>
      </c>
      <c r="AI78" s="1">
        <v>2</v>
      </c>
      <c r="AJ78" s="1">
        <v>0</v>
      </c>
      <c r="AK78" s="1">
        <v>-3</v>
      </c>
      <c r="AM78" s="108" t="s">
        <v>84</v>
      </c>
      <c r="AN78" s="108">
        <v>2</v>
      </c>
      <c r="AO78" s="108">
        <v>0</v>
      </c>
      <c r="AP78" s="108">
        <v>1</v>
      </c>
      <c r="AQ78" s="108">
        <v>1</v>
      </c>
      <c r="AR78" s="108">
        <v>0</v>
      </c>
      <c r="AS78" s="108">
        <v>0</v>
      </c>
      <c r="AT78" s="108">
        <v>2</v>
      </c>
      <c r="AU78" s="108">
        <v>0</v>
      </c>
      <c r="AV78" s="108">
        <v>3</v>
      </c>
      <c r="AW78" s="108">
        <v>3</v>
      </c>
      <c r="AY78" s="116">
        <f>'vstupní parametry'!G169</f>
        <v>0</v>
      </c>
      <c r="AZ78" s="116">
        <f>'vstupní parametry'!H169</f>
        <v>0</v>
      </c>
      <c r="BA78" s="116">
        <f>'vstupní parametry'!I169</f>
        <v>0</v>
      </c>
      <c r="BB78" s="116">
        <f>'vstupní parametry'!J169</f>
        <v>0.1673611111111111</v>
      </c>
      <c r="BC78" s="116" t="str">
        <f>'vstupní parametry'!K169</f>
        <v/>
      </c>
      <c r="BD78" s="116">
        <f>'vstupní parametry'!L169</f>
        <v>0</v>
      </c>
      <c r="BE78" s="116">
        <f>'vstupní parametry'!M169</f>
        <v>0</v>
      </c>
      <c r="BF78" s="116">
        <f>'vstupní parametry'!N169</f>
        <v>1</v>
      </c>
      <c r="BG78" s="116">
        <f>'vstupní parametry'!O169</f>
        <v>0</v>
      </c>
      <c r="BH78" s="116">
        <f>'vstupní parametry'!P169</f>
        <v>0.1673611111111111</v>
      </c>
      <c r="BI78" s="116">
        <f>'vstupní parametry'!Q169</f>
        <v>0</v>
      </c>
      <c r="BJ78" s="116">
        <f>'vstupní parametry'!R169</f>
        <v>-3</v>
      </c>
      <c r="BL78" s="119" t="str">
        <f>'vstupní parametry'!T169</f>
        <v>D.Bukovsko</v>
      </c>
      <c r="BM78" s="119">
        <f>'vstupní parametry'!U169</f>
        <v>0.1673611111111111</v>
      </c>
      <c r="BN78" s="119">
        <f>'vstupní parametry'!V169</f>
        <v>0</v>
      </c>
      <c r="BO78" s="119" t="str">
        <f>'vstupní parametry'!W169</f>
        <v/>
      </c>
      <c r="BP78" s="119">
        <f>'vstupní parametry'!X169</f>
        <v>1</v>
      </c>
      <c r="BQ78" s="119">
        <f>'vstupní parametry'!Y169</f>
        <v>0</v>
      </c>
      <c r="BR78" s="119">
        <f>'vstupní parametry'!Z169</f>
        <v>0</v>
      </c>
      <c r="BS78" s="119">
        <f>'vstupní parametry'!AA169</f>
        <v>0.1673611111111111</v>
      </c>
      <c r="BT78" s="119">
        <f>'vstupní parametry'!AB169</f>
        <v>0</v>
      </c>
      <c r="BU78" s="119">
        <f>'vstupní parametry'!AC169</f>
        <v>3</v>
      </c>
      <c r="BV78" s="119">
        <f>'vstupní parametry'!AD169</f>
        <v>3</v>
      </c>
    </row>
    <row r="79" spans="1:74">
      <c r="A79" s="1" t="str">
        <f>'vstupní parametry'!G79</f>
        <v>Poznámka</v>
      </c>
      <c r="B79" s="1">
        <f>'vstupní parametry'!H79</f>
        <v>0</v>
      </c>
      <c r="C79" s="1">
        <f>'vstupní parametry'!I79</f>
        <v>0</v>
      </c>
      <c r="D79" s="1" t="str">
        <f>'vstupní parametry'!J79</f>
        <v>Skóre</v>
      </c>
      <c r="E79" s="1" t="str">
        <f>'vstupní parametry'!K79</f>
        <v/>
      </c>
      <c r="F79" s="1">
        <f>'vstupní parametry'!L79</f>
        <v>0</v>
      </c>
      <c r="G79" s="1">
        <f>'vstupní parametry'!M79</f>
        <v>0</v>
      </c>
      <c r="H79" s="1">
        <f>'vstupní parametry'!N79</f>
        <v>1</v>
      </c>
      <c r="I79" s="1">
        <f>'vstupní parametry'!O79</f>
        <v>0</v>
      </c>
      <c r="J79" s="1" t="str">
        <f>'vstupní parametry'!P79</f>
        <v>Skóre</v>
      </c>
      <c r="K79" s="1">
        <f>'vstupní parametry'!Q79</f>
        <v>0</v>
      </c>
      <c r="L79" s="1">
        <f>'vstupní parametry'!R79</f>
        <v>-3</v>
      </c>
      <c r="N79" s="2" t="str">
        <f>'vstupní parametry'!T79</f>
        <v>Domácí</v>
      </c>
      <c r="O79" s="2" t="str">
        <f>'vstupní parametry'!U79</f>
        <v>Skóre</v>
      </c>
      <c r="P79" s="2">
        <f>'vstupní parametry'!V79</f>
        <v>0</v>
      </c>
      <c r="Q79" s="2" t="str">
        <f>'vstupní parametry'!W79</f>
        <v/>
      </c>
      <c r="R79" s="2">
        <f>'vstupní parametry'!X79</f>
        <v>1</v>
      </c>
      <c r="S79" s="2">
        <f>'vstupní parametry'!Y79</f>
        <v>0</v>
      </c>
      <c r="T79" s="2">
        <f>'vstupní parametry'!Z79</f>
        <v>0</v>
      </c>
      <c r="U79" s="2" t="str">
        <f>'vstupní parametry'!AA79</f>
        <v>Skóre</v>
      </c>
      <c r="V79" s="2">
        <f>'vstupní parametry'!AB79</f>
        <v>0</v>
      </c>
      <c r="W79" s="2">
        <f>'vstupní parametry'!AC79</f>
        <v>3</v>
      </c>
      <c r="X79" s="2">
        <f>'vstupní parametry'!AD79</f>
        <v>3</v>
      </c>
      <c r="Z79" s="32" t="s">
        <v>140</v>
      </c>
      <c r="AA79" s="32" t="s">
        <v>88</v>
      </c>
      <c r="AB79" s="32">
        <v>2</v>
      </c>
      <c r="AC79" s="32">
        <v>0</v>
      </c>
      <c r="AD79" s="1">
        <v>1</v>
      </c>
      <c r="AE79" s="1">
        <v>1</v>
      </c>
      <c r="AF79" s="1">
        <v>0</v>
      </c>
      <c r="AG79" s="1">
        <v>0</v>
      </c>
      <c r="AH79" s="1">
        <v>2</v>
      </c>
      <c r="AI79" s="1">
        <v>0</v>
      </c>
      <c r="AJ79" s="1">
        <v>3</v>
      </c>
      <c r="AK79" s="1">
        <v>0</v>
      </c>
      <c r="AM79" s="108" t="s">
        <v>83</v>
      </c>
      <c r="AN79" s="108">
        <v>0</v>
      </c>
      <c r="AO79" s="108">
        <v>2</v>
      </c>
      <c r="AP79" s="108">
        <v>1</v>
      </c>
      <c r="AQ79" s="108">
        <v>0</v>
      </c>
      <c r="AR79" s="108">
        <v>0</v>
      </c>
      <c r="AS79" s="108">
        <v>1</v>
      </c>
      <c r="AT79" s="108">
        <v>0</v>
      </c>
      <c r="AU79" s="108">
        <v>2</v>
      </c>
      <c r="AV79" s="108">
        <v>0</v>
      </c>
      <c r="AW79" s="108">
        <v>0</v>
      </c>
      <c r="AY79" s="116">
        <f>'vstupní parametry'!G170</f>
        <v>0</v>
      </c>
      <c r="AZ79" s="116" t="str">
        <f>'vstupní parametry'!H170</f>
        <v>TMK</v>
      </c>
      <c r="BA79" s="116">
        <f>'vstupní parametry'!I170</f>
        <v>0</v>
      </c>
      <c r="BB79" s="116">
        <f>'vstupní parametry'!J170</f>
        <v>0</v>
      </c>
      <c r="BC79" s="116" t="str">
        <f>'vstupní parametry'!K170</f>
        <v/>
      </c>
      <c r="BD79" s="116">
        <f>'vstupní parametry'!L170</f>
        <v>0</v>
      </c>
      <c r="BE79" s="116">
        <f>'vstupní parametry'!M170</f>
        <v>1</v>
      </c>
      <c r="BF79" s="116">
        <f>'vstupní parametry'!N170</f>
        <v>0</v>
      </c>
      <c r="BG79" s="116">
        <f>'vstupní parametry'!O170</f>
        <v>0</v>
      </c>
      <c r="BH79" s="116">
        <f>'vstupní parametry'!P170</f>
        <v>0</v>
      </c>
      <c r="BI79" s="116">
        <f>'vstupní parametry'!Q170</f>
        <v>1</v>
      </c>
      <c r="BJ79" s="116">
        <f>'vstupní parametry'!R170</f>
        <v>-2</v>
      </c>
      <c r="BL79" s="119">
        <f>'vstupní parametry'!T170</f>
        <v>0</v>
      </c>
      <c r="BM79" s="119">
        <f>'vstupní parametry'!U170</f>
        <v>0</v>
      </c>
      <c r="BN79" s="119">
        <f>'vstupní parametry'!V170</f>
        <v>0</v>
      </c>
      <c r="BO79" s="119" t="str">
        <f>'vstupní parametry'!W170</f>
        <v/>
      </c>
      <c r="BP79" s="119">
        <f>'vstupní parametry'!X170</f>
        <v>0</v>
      </c>
      <c r="BQ79" s="119">
        <f>'vstupní parametry'!Y170</f>
        <v>1</v>
      </c>
      <c r="BR79" s="119">
        <f>'vstupní parametry'!Z170</f>
        <v>0</v>
      </c>
      <c r="BS79" s="119">
        <f>'vstupní parametry'!AA170</f>
        <v>0</v>
      </c>
      <c r="BT79" s="119">
        <f>'vstupní parametry'!AB170</f>
        <v>0</v>
      </c>
      <c r="BU79" s="119">
        <f>'vstupní parametry'!AC170</f>
        <v>1</v>
      </c>
      <c r="BV79" s="119">
        <f>'vstupní parametry'!AD170</f>
        <v>1</v>
      </c>
    </row>
    <row r="80" spans="1:74">
      <c r="A80" s="1">
        <f>'vstupní parametry'!G80</f>
        <v>0</v>
      </c>
      <c r="B80" s="1">
        <f>'vstupní parametry'!H80</f>
        <v>0</v>
      </c>
      <c r="C80" s="1">
        <f>'vstupní parametry'!I80</f>
        <v>0</v>
      </c>
      <c r="D80" s="1">
        <f>'vstupní parametry'!J80</f>
        <v>0</v>
      </c>
      <c r="E80" s="1" t="str">
        <f>'vstupní parametry'!K80</f>
        <v/>
      </c>
      <c r="F80" s="1">
        <f>'vstupní parametry'!L80</f>
        <v>0</v>
      </c>
      <c r="G80" s="1">
        <f>'vstupní parametry'!M80</f>
        <v>1</v>
      </c>
      <c r="H80" s="1">
        <f>'vstupní parametry'!N80</f>
        <v>0</v>
      </c>
      <c r="I80" s="1">
        <f>'vstupní parametry'!O80</f>
        <v>0</v>
      </c>
      <c r="J80" s="1">
        <f>'vstupní parametry'!P80</f>
        <v>0</v>
      </c>
      <c r="K80" s="1">
        <f>'vstupní parametry'!Q80</f>
        <v>1</v>
      </c>
      <c r="L80" s="1">
        <f>'vstupní parametry'!R80</f>
        <v>-2</v>
      </c>
      <c r="N80" s="2">
        <f>'vstupní parametry'!T80</f>
        <v>0</v>
      </c>
      <c r="O80" s="2">
        <f>'vstupní parametry'!U80</f>
        <v>0</v>
      </c>
      <c r="P80" s="2">
        <f>'vstupní parametry'!V80</f>
        <v>0</v>
      </c>
      <c r="Q80" s="2" t="str">
        <f>'vstupní parametry'!W80</f>
        <v/>
      </c>
      <c r="R80" s="2">
        <f>'vstupní parametry'!X80</f>
        <v>0</v>
      </c>
      <c r="S80" s="2">
        <f>'vstupní parametry'!Y80</f>
        <v>1</v>
      </c>
      <c r="T80" s="2">
        <f>'vstupní parametry'!Z80</f>
        <v>0</v>
      </c>
      <c r="U80" s="2">
        <f>'vstupní parametry'!AA80</f>
        <v>0</v>
      </c>
      <c r="V80" s="2">
        <f>'vstupní parametry'!AB80</f>
        <v>0</v>
      </c>
      <c r="W80" s="2">
        <f>'vstupní parametry'!AC80</f>
        <v>1</v>
      </c>
      <c r="X80" s="2">
        <f>'vstupní parametry'!AD80</f>
        <v>1</v>
      </c>
      <c r="Z80" s="32" t="s">
        <v>141</v>
      </c>
      <c r="AA80" s="32" t="s">
        <v>87</v>
      </c>
      <c r="AB80" s="32">
        <v>1</v>
      </c>
      <c r="AC80" s="32">
        <v>1</v>
      </c>
      <c r="AD80" s="1">
        <v>1</v>
      </c>
      <c r="AE80" s="1">
        <v>0</v>
      </c>
      <c r="AF80" s="1">
        <v>1</v>
      </c>
      <c r="AG80" s="1">
        <v>0</v>
      </c>
      <c r="AH80" s="1">
        <v>1</v>
      </c>
      <c r="AI80" s="1">
        <v>1</v>
      </c>
      <c r="AJ80" s="1">
        <v>1</v>
      </c>
      <c r="AK80" s="1">
        <v>-2</v>
      </c>
      <c r="AM80" s="108" t="s">
        <v>7</v>
      </c>
      <c r="AN80" s="108">
        <v>1</v>
      </c>
      <c r="AO80" s="108">
        <v>1</v>
      </c>
      <c r="AP80" s="108">
        <v>1</v>
      </c>
      <c r="AQ80" s="108">
        <v>0</v>
      </c>
      <c r="AR80" s="108">
        <v>1</v>
      </c>
      <c r="AS80" s="108">
        <v>0</v>
      </c>
      <c r="AT80" s="108">
        <v>1</v>
      </c>
      <c r="AU80" s="108">
        <v>1</v>
      </c>
      <c r="AV80" s="108">
        <v>1</v>
      </c>
      <c r="AW80" s="108">
        <v>1</v>
      </c>
      <c r="AY80" s="116">
        <f>'vstupní parametry'!G171</f>
        <v>0</v>
      </c>
      <c r="AZ80" s="116">
        <f>'vstupní parametry'!H171</f>
        <v>0</v>
      </c>
      <c r="BA80" s="116">
        <f>'vstupní parametry'!I171</f>
        <v>0</v>
      </c>
      <c r="BB80" s="116">
        <f>'vstupní parametry'!J171</f>
        <v>0</v>
      </c>
      <c r="BC80" s="116" t="str">
        <f>'vstupní parametry'!K171</f>
        <v/>
      </c>
      <c r="BD80" s="116">
        <f>'vstupní parametry'!L171</f>
        <v>0</v>
      </c>
      <c r="BE80" s="116">
        <f>'vstupní parametry'!M171</f>
        <v>1</v>
      </c>
      <c r="BF80" s="116">
        <f>'vstupní parametry'!N171</f>
        <v>0</v>
      </c>
      <c r="BG80" s="116">
        <f>'vstupní parametry'!O171</f>
        <v>0</v>
      </c>
      <c r="BH80" s="116">
        <f>'vstupní parametry'!P171</f>
        <v>0</v>
      </c>
      <c r="BI80" s="116">
        <f>'vstupní parametry'!Q171</f>
        <v>1</v>
      </c>
      <c r="BJ80" s="116">
        <f>'vstupní parametry'!R171</f>
        <v>-2</v>
      </c>
      <c r="BL80" s="119">
        <f>'vstupní parametry'!T171</f>
        <v>0</v>
      </c>
      <c r="BM80" s="119">
        <f>'vstupní parametry'!U171</f>
        <v>0</v>
      </c>
      <c r="BN80" s="119">
        <f>'vstupní parametry'!V171</f>
        <v>0</v>
      </c>
      <c r="BO80" s="119" t="str">
        <f>'vstupní parametry'!W171</f>
        <v/>
      </c>
      <c r="BP80" s="119">
        <f>'vstupní parametry'!X171</f>
        <v>0</v>
      </c>
      <c r="BQ80" s="119">
        <f>'vstupní parametry'!Y171</f>
        <v>1</v>
      </c>
      <c r="BR80" s="119">
        <f>'vstupní parametry'!Z171</f>
        <v>0</v>
      </c>
      <c r="BS80" s="119">
        <f>'vstupní parametry'!AA171</f>
        <v>0</v>
      </c>
      <c r="BT80" s="119">
        <f>'vstupní parametry'!AB171</f>
        <v>0</v>
      </c>
      <c r="BU80" s="119">
        <f>'vstupní parametry'!AC171</f>
        <v>1</v>
      </c>
      <c r="BV80" s="119">
        <f>'vstupní parametry'!AD171</f>
        <v>1</v>
      </c>
    </row>
    <row r="81" spans="1:74">
      <c r="A81" s="1">
        <f>'vstupní parametry'!G81</f>
        <v>0</v>
      </c>
      <c r="B81" s="1">
        <f>'vstupní parametry'!H81</f>
        <v>42214</v>
      </c>
      <c r="C81" s="1" t="str">
        <f>'vstupní parametry'!I81</f>
        <v>Zápisy DK - jaro 2015</v>
      </c>
      <c r="D81" s="1">
        <f>'vstupní parametry'!J81</f>
        <v>0</v>
      </c>
      <c r="E81" s="1" t="str">
        <f>'vstupní parametry'!K81</f>
        <v/>
      </c>
      <c r="F81" s="1">
        <f>'vstupní parametry'!L81</f>
        <v>1</v>
      </c>
      <c r="G81" s="1">
        <f>'vstupní parametry'!M81</f>
        <v>0</v>
      </c>
      <c r="H81" s="1">
        <f>'vstupní parametry'!N81</f>
        <v>0</v>
      </c>
      <c r="I81" s="1" t="str">
        <f>'vstupní parametry'!O81</f>
        <v>Zápisy DK - jaro 2015</v>
      </c>
      <c r="J81" s="1">
        <f>'vstupní parametry'!P81</f>
        <v>0</v>
      </c>
      <c r="K81" s="1">
        <f>'vstupní parametry'!Q81</f>
        <v>3</v>
      </c>
      <c r="L81" s="1">
        <f>'vstupní parametry'!R81</f>
        <v>0</v>
      </c>
      <c r="N81" s="2">
        <f>'vstupní parametry'!T81</f>
        <v>0</v>
      </c>
      <c r="O81" s="2">
        <f>'vstupní parametry'!U81</f>
        <v>0</v>
      </c>
      <c r="P81" s="2" t="str">
        <f>'vstupní parametry'!V81</f>
        <v>Zápisy DK - jaro 2015</v>
      </c>
      <c r="Q81" s="2" t="str">
        <f>'vstupní parametry'!W81</f>
        <v/>
      </c>
      <c r="R81" s="2">
        <f>'vstupní parametry'!X81</f>
        <v>0</v>
      </c>
      <c r="S81" s="2">
        <f>'vstupní parametry'!Y81</f>
        <v>0</v>
      </c>
      <c r="T81" s="2">
        <f>'vstupní parametry'!Z81</f>
        <v>1</v>
      </c>
      <c r="U81" s="2">
        <f>'vstupní parametry'!AA81</f>
        <v>0</v>
      </c>
      <c r="V81" s="2" t="str">
        <f>'vstupní parametry'!AB81</f>
        <v>Zápisy DK - jaro 2015</v>
      </c>
      <c r="W81" s="2">
        <f>'vstupní parametry'!AC81</f>
        <v>0</v>
      </c>
      <c r="X81" s="2">
        <f>'vstupní parametry'!AD81</f>
        <v>0</v>
      </c>
      <c r="Z81" s="32" t="s">
        <v>142</v>
      </c>
      <c r="AA81" s="32" t="s">
        <v>86</v>
      </c>
      <c r="AB81" s="32">
        <v>5</v>
      </c>
      <c r="AC81" s="32">
        <v>0</v>
      </c>
      <c r="AD81" s="1">
        <v>1</v>
      </c>
      <c r="AE81" s="1">
        <v>1</v>
      </c>
      <c r="AF81" s="1">
        <v>0</v>
      </c>
      <c r="AG81" s="1">
        <v>0</v>
      </c>
      <c r="AH81" s="1">
        <v>5</v>
      </c>
      <c r="AI81" s="1">
        <v>0</v>
      </c>
      <c r="AJ81" s="1">
        <v>3</v>
      </c>
      <c r="AK81" s="1">
        <v>0</v>
      </c>
      <c r="AM81" s="108" t="s">
        <v>82</v>
      </c>
      <c r="AN81" s="108">
        <v>0</v>
      </c>
      <c r="AO81" s="108">
        <v>5</v>
      </c>
      <c r="AP81" s="108">
        <v>1</v>
      </c>
      <c r="AQ81" s="108">
        <v>0</v>
      </c>
      <c r="AR81" s="108">
        <v>0</v>
      </c>
      <c r="AS81" s="108">
        <v>1</v>
      </c>
      <c r="AT81" s="108">
        <v>0</v>
      </c>
      <c r="AU81" s="108">
        <v>5</v>
      </c>
      <c r="AV81" s="108">
        <v>0</v>
      </c>
      <c r="AW81" s="108">
        <v>0</v>
      </c>
      <c r="AY81" s="116">
        <f>'vstupní parametry'!G172</f>
        <v>0</v>
      </c>
      <c r="AZ81" s="116">
        <f>'vstupní parametry'!H172</f>
        <v>0</v>
      </c>
      <c r="BA81" s="116">
        <f>'vstupní parametry'!I172</f>
        <v>0</v>
      </c>
      <c r="BB81" s="116">
        <f>'vstupní parametry'!J172</f>
        <v>4.3750000000000004E-2</v>
      </c>
      <c r="BC81" s="116" t="str">
        <f>'vstupní parametry'!K172</f>
        <v/>
      </c>
      <c r="BD81" s="116">
        <f>'vstupní parametry'!L172</f>
        <v>0</v>
      </c>
      <c r="BE81" s="116">
        <f>'vstupní parametry'!M172</f>
        <v>0</v>
      </c>
      <c r="BF81" s="116">
        <f>'vstupní parametry'!N172</f>
        <v>1</v>
      </c>
      <c r="BG81" s="116">
        <f>'vstupní parametry'!O172</f>
        <v>0</v>
      </c>
      <c r="BH81" s="116">
        <f>'vstupní parametry'!P172</f>
        <v>4.3750000000000004E-2</v>
      </c>
      <c r="BI81" s="116">
        <f>'vstupní parametry'!Q172</f>
        <v>0</v>
      </c>
      <c r="BJ81" s="116">
        <f>'vstupní parametry'!R172</f>
        <v>-3</v>
      </c>
      <c r="BL81" s="119" t="str">
        <f>'vstupní parametry'!T172</f>
        <v>K.Řečice</v>
      </c>
      <c r="BM81" s="119">
        <f>'vstupní parametry'!U172</f>
        <v>4.3750000000000004E-2</v>
      </c>
      <c r="BN81" s="119">
        <f>'vstupní parametry'!V172</f>
        <v>0</v>
      </c>
      <c r="BO81" s="119" t="str">
        <f>'vstupní parametry'!W172</f>
        <v/>
      </c>
      <c r="BP81" s="119">
        <f>'vstupní parametry'!X172</f>
        <v>1</v>
      </c>
      <c r="BQ81" s="119">
        <f>'vstupní parametry'!Y172</f>
        <v>0</v>
      </c>
      <c r="BR81" s="119">
        <f>'vstupní parametry'!Z172</f>
        <v>0</v>
      </c>
      <c r="BS81" s="119">
        <f>'vstupní parametry'!AA172</f>
        <v>4.3750000000000004E-2</v>
      </c>
      <c r="BT81" s="119">
        <f>'vstupní parametry'!AB172</f>
        <v>0</v>
      </c>
      <c r="BU81" s="119">
        <f>'vstupní parametry'!AC172</f>
        <v>3</v>
      </c>
      <c r="BV81" s="119">
        <f>'vstupní parametry'!AD172</f>
        <v>3</v>
      </c>
    </row>
    <row r="82" spans="1:74">
      <c r="A82" s="1">
        <f>'vstupní parametry'!G82</f>
        <v>0</v>
      </c>
      <c r="B82" s="1">
        <f>'vstupní parametry'!H82</f>
        <v>0</v>
      </c>
      <c r="C82" s="1">
        <f>'vstupní parametry'!I82</f>
        <v>0</v>
      </c>
      <c r="D82" s="1">
        <f>'vstupní parametry'!J82</f>
        <v>0.12638888888888888</v>
      </c>
      <c r="E82" s="1" t="str">
        <f>'vstupní parametry'!K82</f>
        <v/>
      </c>
      <c r="F82" s="1">
        <f>'vstupní parametry'!L82</f>
        <v>0</v>
      </c>
      <c r="G82" s="1">
        <f>'vstupní parametry'!M82</f>
        <v>0</v>
      </c>
      <c r="H82" s="1">
        <f>'vstupní parametry'!N82</f>
        <v>1</v>
      </c>
      <c r="I82" s="1">
        <f>'vstupní parametry'!O82</f>
        <v>0</v>
      </c>
      <c r="J82" s="1">
        <f>'vstupní parametry'!P82</f>
        <v>0.12638888888888888</v>
      </c>
      <c r="K82" s="1">
        <f>'vstupní parametry'!Q82</f>
        <v>0</v>
      </c>
      <c r="L82" s="1">
        <f>'vstupní parametry'!R82</f>
        <v>-3</v>
      </c>
      <c r="N82" s="2" t="str">
        <f>'vstupní parametry'!T82</f>
        <v>Lomnice</v>
      </c>
      <c r="O82" s="2">
        <f>'vstupní parametry'!U82</f>
        <v>0.12638888888888888</v>
      </c>
      <c r="P82" s="2">
        <f>'vstupní parametry'!V82</f>
        <v>0</v>
      </c>
      <c r="Q82" s="2" t="str">
        <f>'vstupní parametry'!W82</f>
        <v/>
      </c>
      <c r="R82" s="2">
        <f>'vstupní parametry'!X82</f>
        <v>1</v>
      </c>
      <c r="S82" s="2">
        <f>'vstupní parametry'!Y82</f>
        <v>0</v>
      </c>
      <c r="T82" s="2">
        <f>'vstupní parametry'!Z82</f>
        <v>0</v>
      </c>
      <c r="U82" s="2">
        <f>'vstupní parametry'!AA82</f>
        <v>0.12638888888888888</v>
      </c>
      <c r="V82" s="2">
        <f>'vstupní parametry'!AB82</f>
        <v>0</v>
      </c>
      <c r="W82" s="2">
        <f>'vstupní parametry'!AC82</f>
        <v>3</v>
      </c>
      <c r="X82" s="2">
        <f>'vstupní parametry'!AD82</f>
        <v>3</v>
      </c>
      <c r="Z82" s="32" t="s">
        <v>143</v>
      </c>
      <c r="AA82" s="32" t="s">
        <v>6</v>
      </c>
      <c r="AB82" s="32">
        <v>2</v>
      </c>
      <c r="AC82" s="32">
        <v>2</v>
      </c>
      <c r="AD82" s="1">
        <v>1</v>
      </c>
      <c r="AE82" s="1">
        <v>0</v>
      </c>
      <c r="AF82" s="1">
        <v>1</v>
      </c>
      <c r="AG82" s="1">
        <v>0</v>
      </c>
      <c r="AH82" s="1">
        <v>2</v>
      </c>
      <c r="AI82" s="1">
        <v>2</v>
      </c>
      <c r="AJ82" s="1">
        <v>1</v>
      </c>
      <c r="AK82" s="1">
        <v>-2</v>
      </c>
      <c r="AM82" s="108" t="s">
        <v>8</v>
      </c>
      <c r="AN82" s="108">
        <v>2</v>
      </c>
      <c r="AO82" s="108">
        <v>2</v>
      </c>
      <c r="AP82" s="108">
        <v>1</v>
      </c>
      <c r="AQ82" s="108">
        <v>0</v>
      </c>
      <c r="AR82" s="108">
        <v>1</v>
      </c>
      <c r="AS82" s="108">
        <v>0</v>
      </c>
      <c r="AT82" s="108">
        <v>2</v>
      </c>
      <c r="AU82" s="108">
        <v>2</v>
      </c>
      <c r="AV82" s="108">
        <v>1</v>
      </c>
      <c r="AW82" s="108">
        <v>1</v>
      </c>
      <c r="AY82" s="116">
        <f>'vstupní parametry'!G173</f>
        <v>0</v>
      </c>
      <c r="AZ82" s="116">
        <f>'vstupní parametry'!H173</f>
        <v>41569</v>
      </c>
      <c r="BA82" s="116" t="str">
        <f>'vstupní parametry'!I173</f>
        <v>Informace o doškolení trenérů licence "B"</v>
      </c>
      <c r="BB82" s="116">
        <f>'vstupní parametry'!J173</f>
        <v>0</v>
      </c>
      <c r="BC82" s="116" t="str">
        <f>'vstupní parametry'!K173</f>
        <v/>
      </c>
      <c r="BD82" s="116">
        <f>'vstupní parametry'!L173</f>
        <v>1</v>
      </c>
      <c r="BE82" s="116">
        <f>'vstupní parametry'!M173</f>
        <v>0</v>
      </c>
      <c r="BF82" s="116">
        <f>'vstupní parametry'!N173</f>
        <v>0</v>
      </c>
      <c r="BG82" s="116" t="str">
        <f>'vstupní parametry'!O173</f>
        <v>Informace o doškolení trenérů licence "B"</v>
      </c>
      <c r="BH82" s="116">
        <f>'vstupní parametry'!P173</f>
        <v>0</v>
      </c>
      <c r="BI82" s="116">
        <f>'vstupní parametry'!Q173</f>
        <v>3</v>
      </c>
      <c r="BJ82" s="116">
        <f>'vstupní parametry'!R173</f>
        <v>0</v>
      </c>
      <c r="BL82" s="119">
        <f>'vstupní parametry'!T173</f>
        <v>0</v>
      </c>
      <c r="BM82" s="119">
        <f>'vstupní parametry'!U173</f>
        <v>0</v>
      </c>
      <c r="BN82" s="119" t="str">
        <f>'vstupní parametry'!V173</f>
        <v>Informace o doškolení trenérů licence "B"</v>
      </c>
      <c r="BO82" s="119" t="str">
        <f>'vstupní parametry'!W173</f>
        <v/>
      </c>
      <c r="BP82" s="119">
        <f>'vstupní parametry'!X173</f>
        <v>0</v>
      </c>
      <c r="BQ82" s="119">
        <f>'vstupní parametry'!Y173</f>
        <v>0</v>
      </c>
      <c r="BR82" s="119">
        <f>'vstupní parametry'!Z173</f>
        <v>1</v>
      </c>
      <c r="BS82" s="119">
        <f>'vstupní parametry'!AA173</f>
        <v>0</v>
      </c>
      <c r="BT82" s="119" t="str">
        <f>'vstupní parametry'!AB173</f>
        <v>Informace o doškolení trenérů licence "B"</v>
      </c>
      <c r="BU82" s="119">
        <f>'vstupní parametry'!AC173</f>
        <v>0</v>
      </c>
      <c r="BV82" s="119">
        <f>'vstupní parametry'!AD173</f>
        <v>0</v>
      </c>
    </row>
    <row r="83" spans="1:74">
      <c r="A83" s="1">
        <f>'vstupní parametry'!G83</f>
        <v>0</v>
      </c>
      <c r="B83" s="1">
        <f>'vstupní parametry'!H83</f>
        <v>42048</v>
      </c>
      <c r="C83" s="1" t="str">
        <f>'vstupní parametry'!I83</f>
        <v>Zápisy DK - podzim 2014</v>
      </c>
      <c r="D83" s="1">
        <f>'vstupní parametry'!J83</f>
        <v>0</v>
      </c>
      <c r="E83" s="1" t="str">
        <f>'vstupní parametry'!K83</f>
        <v/>
      </c>
      <c r="F83" s="1">
        <f>'vstupní parametry'!L83</f>
        <v>1</v>
      </c>
      <c r="G83" s="1">
        <f>'vstupní parametry'!M83</f>
        <v>0</v>
      </c>
      <c r="H83" s="1">
        <f>'vstupní parametry'!N83</f>
        <v>0</v>
      </c>
      <c r="I83" s="1" t="str">
        <f>'vstupní parametry'!O83</f>
        <v>Zápisy DK - podzim 2014</v>
      </c>
      <c r="J83" s="1">
        <f>'vstupní parametry'!P83</f>
        <v>0</v>
      </c>
      <c r="K83" s="1">
        <f>'vstupní parametry'!Q83</f>
        <v>3</v>
      </c>
      <c r="L83" s="1">
        <f>'vstupní parametry'!R83</f>
        <v>0</v>
      </c>
      <c r="N83" s="2">
        <f>'vstupní parametry'!T83</f>
        <v>0</v>
      </c>
      <c r="O83" s="2">
        <f>'vstupní parametry'!U83</f>
        <v>0</v>
      </c>
      <c r="P83" s="2" t="str">
        <f>'vstupní parametry'!V83</f>
        <v>Zápisy DK - podzim 2014</v>
      </c>
      <c r="Q83" s="2" t="str">
        <f>'vstupní parametry'!W83</f>
        <v/>
      </c>
      <c r="R83" s="2">
        <f>'vstupní parametry'!X83</f>
        <v>0</v>
      </c>
      <c r="S83" s="2">
        <f>'vstupní parametry'!Y83</f>
        <v>0</v>
      </c>
      <c r="T83" s="2">
        <f>'vstupní parametry'!Z83</f>
        <v>1</v>
      </c>
      <c r="U83" s="2">
        <f>'vstupní parametry'!AA83</f>
        <v>0</v>
      </c>
      <c r="V83" s="2" t="str">
        <f>'vstupní parametry'!AB83</f>
        <v>Zápisy DK - podzim 2014</v>
      </c>
      <c r="W83" s="2">
        <f>'vstupní parametry'!AC83</f>
        <v>0</v>
      </c>
      <c r="X83" s="2">
        <f>'vstupní parametry'!AD83</f>
        <v>0</v>
      </c>
      <c r="Z83" s="32" t="s">
        <v>144</v>
      </c>
      <c r="AA83" s="32" t="s">
        <v>55</v>
      </c>
      <c r="AB83" s="32">
        <v>4</v>
      </c>
      <c r="AC83" s="32">
        <v>4</v>
      </c>
      <c r="AD83" s="1">
        <v>1</v>
      </c>
      <c r="AE83" s="1">
        <v>0</v>
      </c>
      <c r="AF83" s="1">
        <v>1</v>
      </c>
      <c r="AG83" s="1">
        <v>0</v>
      </c>
      <c r="AH83" s="1">
        <v>4</v>
      </c>
      <c r="AI83" s="1">
        <v>4</v>
      </c>
      <c r="AJ83" s="1">
        <v>1</v>
      </c>
      <c r="AK83" s="1">
        <v>-2</v>
      </c>
      <c r="AM83" s="108" t="s">
        <v>52</v>
      </c>
      <c r="AN83" s="108">
        <v>4</v>
      </c>
      <c r="AO83" s="108">
        <v>4</v>
      </c>
      <c r="AP83" s="108">
        <v>1</v>
      </c>
      <c r="AQ83" s="108">
        <v>0</v>
      </c>
      <c r="AR83" s="108">
        <v>1</v>
      </c>
      <c r="AS83" s="108">
        <v>0</v>
      </c>
      <c r="AT83" s="108">
        <v>4</v>
      </c>
      <c r="AU83" s="108">
        <v>4</v>
      </c>
      <c r="AV83" s="108">
        <v>1</v>
      </c>
      <c r="AW83" s="108">
        <v>1</v>
      </c>
      <c r="AY83" s="116">
        <f>'vstupní parametry'!G174</f>
        <v>0</v>
      </c>
      <c r="AZ83" s="116">
        <f>'vstupní parametry'!H174</f>
        <v>0</v>
      </c>
      <c r="BA83" s="116">
        <f>'vstupní parametry'!I174</f>
        <v>0</v>
      </c>
      <c r="BB83" s="116">
        <f>'vstupní parametry'!J174</f>
        <v>0</v>
      </c>
      <c r="BC83" s="116" t="str">
        <f>'vstupní parametry'!K174</f>
        <v/>
      </c>
      <c r="BD83" s="116">
        <f>'vstupní parametry'!L174</f>
        <v>0</v>
      </c>
      <c r="BE83" s="116">
        <f>'vstupní parametry'!M174</f>
        <v>1</v>
      </c>
      <c r="BF83" s="116">
        <f>'vstupní parametry'!N174</f>
        <v>0</v>
      </c>
      <c r="BG83" s="116">
        <f>'vstupní parametry'!O174</f>
        <v>0</v>
      </c>
      <c r="BH83" s="116">
        <f>'vstupní parametry'!P174</f>
        <v>0</v>
      </c>
      <c r="BI83" s="116">
        <f>'vstupní parametry'!Q174</f>
        <v>1</v>
      </c>
      <c r="BJ83" s="116">
        <f>'vstupní parametry'!R174</f>
        <v>-2</v>
      </c>
      <c r="BL83" s="119">
        <f>'vstupní parametry'!T174</f>
        <v>0</v>
      </c>
      <c r="BM83" s="119">
        <f>'vstupní parametry'!U174</f>
        <v>0</v>
      </c>
      <c r="BN83" s="119">
        <f>'vstupní parametry'!V174</f>
        <v>0</v>
      </c>
      <c r="BO83" s="119" t="str">
        <f>'vstupní parametry'!W174</f>
        <v/>
      </c>
      <c r="BP83" s="119">
        <f>'vstupní parametry'!X174</f>
        <v>0</v>
      </c>
      <c r="BQ83" s="119">
        <f>'vstupní parametry'!Y174</f>
        <v>1</v>
      </c>
      <c r="BR83" s="119">
        <f>'vstupní parametry'!Z174</f>
        <v>0</v>
      </c>
      <c r="BS83" s="119">
        <f>'vstupní parametry'!AA174</f>
        <v>0</v>
      </c>
      <c r="BT83" s="119">
        <f>'vstupní parametry'!AB174</f>
        <v>0</v>
      </c>
      <c r="BU83" s="119">
        <f>'vstupní parametry'!AC174</f>
        <v>1</v>
      </c>
      <c r="BV83" s="119">
        <f>'vstupní parametry'!AD174</f>
        <v>1</v>
      </c>
    </row>
    <row r="84" spans="1:74">
      <c r="A84" s="1">
        <f>'vstupní parametry'!G84</f>
        <v>0</v>
      </c>
      <c r="B84" s="1">
        <f>'vstupní parametry'!H84</f>
        <v>0</v>
      </c>
      <c r="C84" s="1">
        <f>'vstupní parametry'!I84</f>
        <v>0</v>
      </c>
      <c r="D84" s="1">
        <f>'vstupní parametry'!J84</f>
        <v>0</v>
      </c>
      <c r="E84" s="1" t="str">
        <f>'vstupní parametry'!K84</f>
        <v/>
      </c>
      <c r="F84" s="1">
        <f>'vstupní parametry'!L84</f>
        <v>0</v>
      </c>
      <c r="G84" s="1">
        <f>'vstupní parametry'!M84</f>
        <v>1</v>
      </c>
      <c r="H84" s="1">
        <f>'vstupní parametry'!N84</f>
        <v>0</v>
      </c>
      <c r="I84" s="1">
        <f>'vstupní parametry'!O84</f>
        <v>0</v>
      </c>
      <c r="J84" s="1">
        <f>'vstupní parametry'!P84</f>
        <v>0</v>
      </c>
      <c r="K84" s="1">
        <f>'vstupní parametry'!Q84</f>
        <v>1</v>
      </c>
      <c r="L84" s="1">
        <f>'vstupní parametry'!R84</f>
        <v>-2</v>
      </c>
      <c r="N84" s="2">
        <f>'vstupní parametry'!T84</f>
        <v>0</v>
      </c>
      <c r="O84" s="2">
        <f>'vstupní parametry'!U84</f>
        <v>0</v>
      </c>
      <c r="P84" s="2">
        <f>'vstupní parametry'!V84</f>
        <v>0</v>
      </c>
      <c r="Q84" s="2" t="str">
        <f>'vstupní parametry'!W84</f>
        <v/>
      </c>
      <c r="R84" s="2">
        <f>'vstupní parametry'!X84</f>
        <v>0</v>
      </c>
      <c r="S84" s="2">
        <f>'vstupní parametry'!Y84</f>
        <v>1</v>
      </c>
      <c r="T84" s="2">
        <f>'vstupní parametry'!Z84</f>
        <v>0</v>
      </c>
      <c r="U84" s="2">
        <f>'vstupní parametry'!AA84</f>
        <v>0</v>
      </c>
      <c r="V84" s="2">
        <f>'vstupní parametry'!AB84</f>
        <v>0</v>
      </c>
      <c r="W84" s="2">
        <f>'vstupní parametry'!AC84</f>
        <v>1</v>
      </c>
      <c r="X84" s="2">
        <f>'vstupní parametry'!AD84</f>
        <v>1</v>
      </c>
      <c r="Z84" s="32" t="s">
        <v>145</v>
      </c>
      <c r="AA84" s="32" t="s">
        <v>52</v>
      </c>
      <c r="AB84" s="32">
        <v>1</v>
      </c>
      <c r="AC84" s="32">
        <v>0</v>
      </c>
      <c r="AD84" s="1">
        <v>1</v>
      </c>
      <c r="AE84" s="1">
        <v>1</v>
      </c>
      <c r="AF84" s="1">
        <v>0</v>
      </c>
      <c r="AG84" s="1">
        <v>0</v>
      </c>
      <c r="AH84" s="1">
        <v>1</v>
      </c>
      <c r="AI84" s="1">
        <v>0</v>
      </c>
      <c r="AJ84" s="1">
        <v>3</v>
      </c>
      <c r="AK84" s="1">
        <v>0</v>
      </c>
      <c r="AM84" s="108" t="s">
        <v>85</v>
      </c>
      <c r="AN84" s="108">
        <v>0</v>
      </c>
      <c r="AO84" s="108">
        <v>1</v>
      </c>
      <c r="AP84" s="108">
        <v>1</v>
      </c>
      <c r="AQ84" s="108">
        <v>0</v>
      </c>
      <c r="AR84" s="108">
        <v>0</v>
      </c>
      <c r="AS84" s="108">
        <v>1</v>
      </c>
      <c r="AT84" s="108">
        <v>0</v>
      </c>
      <c r="AU84" s="108">
        <v>1</v>
      </c>
      <c r="AV84" s="108">
        <v>0</v>
      </c>
      <c r="AW84" s="108">
        <v>0</v>
      </c>
      <c r="AY84" s="116">
        <f>'vstupní parametry'!G175</f>
        <v>0</v>
      </c>
      <c r="AZ84" s="116">
        <f>'vstupní parametry'!H175</f>
        <v>41338</v>
      </c>
      <c r="BA84" s="116" t="str">
        <f>'vstupní parametry'!I175</f>
        <v>Vzdělávání trenérů na KFS (nové souhrnné informace)</v>
      </c>
      <c r="BB84" s="116">
        <f>'vstupní parametry'!J175</f>
        <v>0.16666666666666666</v>
      </c>
      <c r="BC84" s="116" t="str">
        <f>'vstupní parametry'!K175</f>
        <v/>
      </c>
      <c r="BD84" s="116">
        <f>'vstupní parametry'!L175</f>
        <v>1</v>
      </c>
      <c r="BE84" s="116">
        <f>'vstupní parametry'!M175</f>
        <v>0</v>
      </c>
      <c r="BF84" s="116">
        <f>'vstupní parametry'!N175</f>
        <v>0</v>
      </c>
      <c r="BG84" s="116" t="str">
        <f>'vstupní parametry'!O175</f>
        <v>Vzdělávání trenérů na KFS (nové souhrnné informace)</v>
      </c>
      <c r="BH84" s="116">
        <f>'vstupní parametry'!P175</f>
        <v>0.16666666666666666</v>
      </c>
      <c r="BI84" s="116">
        <f>'vstupní parametry'!Q175</f>
        <v>3</v>
      </c>
      <c r="BJ84" s="116">
        <f>'vstupní parametry'!R175</f>
        <v>0</v>
      </c>
      <c r="BL84" s="119" t="str">
        <f>'vstupní parametry'!T175</f>
        <v>Chlum</v>
      </c>
      <c r="BM84" s="119">
        <f>'vstupní parametry'!U175</f>
        <v>0.16666666666666666</v>
      </c>
      <c r="BN84" s="119" t="str">
        <f>'vstupní parametry'!V175</f>
        <v>Vzdělávání trenérů na KFS (nové souhrnné informace)</v>
      </c>
      <c r="BO84" s="119" t="str">
        <f>'vstupní parametry'!W175</f>
        <v/>
      </c>
      <c r="BP84" s="119">
        <f>'vstupní parametry'!X175</f>
        <v>0</v>
      </c>
      <c r="BQ84" s="119">
        <f>'vstupní parametry'!Y175</f>
        <v>0</v>
      </c>
      <c r="BR84" s="119">
        <f>'vstupní parametry'!Z175</f>
        <v>1</v>
      </c>
      <c r="BS84" s="119">
        <f>'vstupní parametry'!AA175</f>
        <v>0.16666666666666666</v>
      </c>
      <c r="BT84" s="119" t="str">
        <f>'vstupní parametry'!AB175</f>
        <v>Vzdělávání trenérů na KFS (nové souhrnné informace)</v>
      </c>
      <c r="BU84" s="119">
        <f>'vstupní parametry'!AC175</f>
        <v>0</v>
      </c>
      <c r="BV84" s="119">
        <f>'vstupní parametry'!AD175</f>
        <v>0</v>
      </c>
    </row>
    <row r="85" spans="1:74">
      <c r="A85" s="1">
        <f>'vstupní parametry'!G85</f>
        <v>0</v>
      </c>
      <c r="B85" s="1">
        <f>'vstupní parametry'!H85</f>
        <v>41828</v>
      </c>
      <c r="C85" s="1" t="str">
        <f>'vstupní parametry'!I85</f>
        <v>Zápisy DK - jaro 2014</v>
      </c>
      <c r="D85" s="1">
        <f>'vstupní parametry'!J85</f>
        <v>0.12569444444444444</v>
      </c>
      <c r="E85" s="1" t="str">
        <f>'vstupní parametry'!K85</f>
        <v/>
      </c>
      <c r="F85" s="1">
        <f>'vstupní parametry'!L85</f>
        <v>1</v>
      </c>
      <c r="G85" s="1">
        <f>'vstupní parametry'!M85</f>
        <v>0</v>
      </c>
      <c r="H85" s="1">
        <f>'vstupní parametry'!N85</f>
        <v>0</v>
      </c>
      <c r="I85" s="1" t="str">
        <f>'vstupní parametry'!O85</f>
        <v>Zápisy DK - jaro 2014</v>
      </c>
      <c r="J85" s="1">
        <f>'vstupní parametry'!P85</f>
        <v>0.12569444444444444</v>
      </c>
      <c r="K85" s="1">
        <f>'vstupní parametry'!Q85</f>
        <v>3</v>
      </c>
      <c r="L85" s="1">
        <f>'vstupní parametry'!R85</f>
        <v>0</v>
      </c>
      <c r="N85" s="2" t="str">
        <f>'vstupní parametry'!T85</f>
        <v>Chlum</v>
      </c>
      <c r="O85" s="2">
        <f>'vstupní parametry'!U85</f>
        <v>0.12569444444444444</v>
      </c>
      <c r="P85" s="2" t="str">
        <f>'vstupní parametry'!V85</f>
        <v>Zápisy DK - jaro 2014</v>
      </c>
      <c r="Q85" s="2" t="str">
        <f>'vstupní parametry'!W85</f>
        <v/>
      </c>
      <c r="R85" s="2">
        <f>'vstupní parametry'!X85</f>
        <v>0</v>
      </c>
      <c r="S85" s="2">
        <f>'vstupní parametry'!Y85</f>
        <v>0</v>
      </c>
      <c r="T85" s="2">
        <f>'vstupní parametry'!Z85</f>
        <v>1</v>
      </c>
      <c r="U85" s="2">
        <f>'vstupní parametry'!AA85</f>
        <v>0.12569444444444444</v>
      </c>
      <c r="V85" s="2" t="str">
        <f>'vstupní parametry'!AB85</f>
        <v>Zápisy DK - jaro 2014</v>
      </c>
      <c r="W85" s="2">
        <f>'vstupní parametry'!AC85</f>
        <v>0</v>
      </c>
      <c r="X85" s="2">
        <f>'vstupní parametry'!AD85</f>
        <v>0</v>
      </c>
      <c r="Z85" s="32" t="s">
        <v>146</v>
      </c>
      <c r="AA85" s="32" t="s">
        <v>8</v>
      </c>
      <c r="AB85" s="32">
        <v>3</v>
      </c>
      <c r="AC85" s="32">
        <v>0</v>
      </c>
      <c r="AD85" s="1">
        <v>1</v>
      </c>
      <c r="AE85" s="1">
        <v>1</v>
      </c>
      <c r="AF85" s="1">
        <v>0</v>
      </c>
      <c r="AG85" s="1">
        <v>0</v>
      </c>
      <c r="AH85" s="1">
        <v>3</v>
      </c>
      <c r="AI85" s="1">
        <v>0</v>
      </c>
      <c r="AJ85" s="1">
        <v>3</v>
      </c>
      <c r="AK85" s="1">
        <v>0</v>
      </c>
      <c r="AM85" s="108" t="s">
        <v>55</v>
      </c>
      <c r="AN85" s="108">
        <v>0</v>
      </c>
      <c r="AO85" s="108">
        <v>3</v>
      </c>
      <c r="AP85" s="108">
        <v>1</v>
      </c>
      <c r="AQ85" s="108">
        <v>0</v>
      </c>
      <c r="AR85" s="108">
        <v>0</v>
      </c>
      <c r="AS85" s="108">
        <v>1</v>
      </c>
      <c r="AT85" s="108">
        <v>0</v>
      </c>
      <c r="AU85" s="108">
        <v>3</v>
      </c>
      <c r="AV85" s="108">
        <v>0</v>
      </c>
      <c r="AW85" s="108">
        <v>0</v>
      </c>
      <c r="AY85" s="116">
        <f>'vstupní parametry'!G176</f>
        <v>0</v>
      </c>
      <c r="AZ85" s="116">
        <f>'vstupní parametry'!H176</f>
        <v>0</v>
      </c>
      <c r="BA85" s="116">
        <f>'vstupní parametry'!I176</f>
        <v>0</v>
      </c>
      <c r="BB85" s="116">
        <f>'vstupní parametry'!J176</f>
        <v>0</v>
      </c>
      <c r="BC85" s="116" t="str">
        <f>'vstupní parametry'!K176</f>
        <v/>
      </c>
      <c r="BD85" s="116">
        <f>'vstupní parametry'!L176</f>
        <v>0</v>
      </c>
      <c r="BE85" s="116">
        <f>'vstupní parametry'!M176</f>
        <v>1</v>
      </c>
      <c r="BF85" s="116">
        <f>'vstupní parametry'!N176</f>
        <v>0</v>
      </c>
      <c r="BG85" s="116">
        <f>'vstupní parametry'!O176</f>
        <v>0</v>
      </c>
      <c r="BH85" s="116">
        <f>'vstupní parametry'!P176</f>
        <v>0</v>
      </c>
      <c r="BI85" s="116">
        <f>'vstupní parametry'!Q176</f>
        <v>1</v>
      </c>
      <c r="BJ85" s="116">
        <f>'vstupní parametry'!R176</f>
        <v>-2</v>
      </c>
      <c r="BL85" s="119">
        <f>'vstupní parametry'!T176</f>
        <v>0</v>
      </c>
      <c r="BM85" s="119">
        <f>'vstupní parametry'!U176</f>
        <v>0</v>
      </c>
      <c r="BN85" s="119">
        <f>'vstupní parametry'!V176</f>
        <v>0</v>
      </c>
      <c r="BO85" s="119" t="str">
        <f>'vstupní parametry'!W176</f>
        <v/>
      </c>
      <c r="BP85" s="119">
        <f>'vstupní parametry'!X176</f>
        <v>0</v>
      </c>
      <c r="BQ85" s="119">
        <f>'vstupní parametry'!Y176</f>
        <v>1</v>
      </c>
      <c r="BR85" s="119">
        <f>'vstupní parametry'!Z176</f>
        <v>0</v>
      </c>
      <c r="BS85" s="119">
        <f>'vstupní parametry'!AA176</f>
        <v>0</v>
      </c>
      <c r="BT85" s="119">
        <f>'vstupní parametry'!AB176</f>
        <v>0</v>
      </c>
      <c r="BU85" s="119">
        <f>'vstupní parametry'!AC176</f>
        <v>1</v>
      </c>
      <c r="BV85" s="119">
        <f>'vstupní parametry'!AD176</f>
        <v>1</v>
      </c>
    </row>
    <row r="86" spans="1:74">
      <c r="A86" s="1">
        <f>'vstupní parametry'!G86</f>
        <v>0</v>
      </c>
      <c r="B86" s="1">
        <f>'vstupní parametry'!H86</f>
        <v>0</v>
      </c>
      <c r="C86" s="1">
        <f>'vstupní parametry'!I86</f>
        <v>0</v>
      </c>
      <c r="D86" s="1">
        <f>'vstupní parametry'!J86</f>
        <v>0</v>
      </c>
      <c r="E86" s="1" t="str">
        <f>'vstupní parametry'!K86</f>
        <v/>
      </c>
      <c r="F86" s="1">
        <f>'vstupní parametry'!L86</f>
        <v>0</v>
      </c>
      <c r="G86" s="1">
        <f>'vstupní parametry'!M86</f>
        <v>1</v>
      </c>
      <c r="H86" s="1">
        <f>'vstupní parametry'!N86</f>
        <v>0</v>
      </c>
      <c r="I86" s="1">
        <f>'vstupní parametry'!O86</f>
        <v>0</v>
      </c>
      <c r="J86" s="1">
        <f>'vstupní parametry'!P86</f>
        <v>0</v>
      </c>
      <c r="K86" s="1">
        <f>'vstupní parametry'!Q86</f>
        <v>1</v>
      </c>
      <c r="L86" s="1">
        <f>'vstupní parametry'!R86</f>
        <v>-2</v>
      </c>
      <c r="N86" s="2">
        <f>'vstupní parametry'!T86</f>
        <v>0</v>
      </c>
      <c r="O86" s="2">
        <f>'vstupní parametry'!U86</f>
        <v>0</v>
      </c>
      <c r="P86" s="2">
        <f>'vstupní parametry'!V86</f>
        <v>0</v>
      </c>
      <c r="Q86" s="2" t="str">
        <f>'vstupní parametry'!W86</f>
        <v/>
      </c>
      <c r="R86" s="2">
        <f>'vstupní parametry'!X86</f>
        <v>0</v>
      </c>
      <c r="S86" s="2">
        <f>'vstupní parametry'!Y86</f>
        <v>1</v>
      </c>
      <c r="T86" s="2">
        <f>'vstupní parametry'!Z86</f>
        <v>0</v>
      </c>
      <c r="U86" s="2">
        <f>'vstupní parametry'!AA86</f>
        <v>0</v>
      </c>
      <c r="V86" s="2">
        <f>'vstupní parametry'!AB86</f>
        <v>0</v>
      </c>
      <c r="W86" s="2">
        <f>'vstupní parametry'!AC86</f>
        <v>1</v>
      </c>
      <c r="X86" s="2">
        <f>'vstupní parametry'!AD86</f>
        <v>1</v>
      </c>
      <c r="Z86" s="32" t="s">
        <v>147</v>
      </c>
      <c r="AA86" s="32" t="s">
        <v>82</v>
      </c>
      <c r="AB86" s="32">
        <v>0</v>
      </c>
      <c r="AC86" s="32">
        <v>4</v>
      </c>
      <c r="AD86" s="1">
        <v>1</v>
      </c>
      <c r="AE86" s="1">
        <v>0</v>
      </c>
      <c r="AF86" s="1">
        <v>0</v>
      </c>
      <c r="AG86" s="1">
        <v>1</v>
      </c>
      <c r="AH86" s="1">
        <v>0</v>
      </c>
      <c r="AI86" s="1">
        <v>4</v>
      </c>
      <c r="AJ86" s="1">
        <v>0</v>
      </c>
      <c r="AK86" s="1">
        <v>-3</v>
      </c>
      <c r="AM86" s="108" t="s">
        <v>6</v>
      </c>
      <c r="AN86" s="108">
        <v>4</v>
      </c>
      <c r="AO86" s="108">
        <v>0</v>
      </c>
      <c r="AP86" s="108">
        <v>1</v>
      </c>
      <c r="AQ86" s="108">
        <v>1</v>
      </c>
      <c r="AR86" s="108">
        <v>0</v>
      </c>
      <c r="AS86" s="108">
        <v>0</v>
      </c>
      <c r="AT86" s="108">
        <v>4</v>
      </c>
      <c r="AU86" s="108">
        <v>0</v>
      </c>
      <c r="AV86" s="108">
        <v>3</v>
      </c>
      <c r="AW86" s="108">
        <v>3</v>
      </c>
      <c r="AY86" s="116">
        <f>'vstupní parametry'!G177</f>
        <v>0</v>
      </c>
      <c r="AZ86" s="116" t="str">
        <f>'vstupní parametry'!H177</f>
        <v>reklama</v>
      </c>
      <c r="BA86" s="116">
        <f>'vstupní parametry'!I177</f>
        <v>0</v>
      </c>
      <c r="BB86" s="116">
        <f>'vstupní parametry'!J177</f>
        <v>0</v>
      </c>
      <c r="BC86" s="116" t="str">
        <f>'vstupní parametry'!K177</f>
        <v/>
      </c>
      <c r="BD86" s="116">
        <f>'vstupní parametry'!L177</f>
        <v>0</v>
      </c>
      <c r="BE86" s="116">
        <f>'vstupní parametry'!M177</f>
        <v>1</v>
      </c>
      <c r="BF86" s="116">
        <f>'vstupní parametry'!N177</f>
        <v>0</v>
      </c>
      <c r="BG86" s="116">
        <f>'vstupní parametry'!O177</f>
        <v>0</v>
      </c>
      <c r="BH86" s="116">
        <f>'vstupní parametry'!P177</f>
        <v>0</v>
      </c>
      <c r="BI86" s="116">
        <f>'vstupní parametry'!Q177</f>
        <v>1</v>
      </c>
      <c r="BJ86" s="116">
        <f>'vstupní parametry'!R177</f>
        <v>-2</v>
      </c>
      <c r="BL86" s="119">
        <f>'vstupní parametry'!T177</f>
        <v>0</v>
      </c>
      <c r="BM86" s="119">
        <f>'vstupní parametry'!U177</f>
        <v>0</v>
      </c>
      <c r="BN86" s="119">
        <f>'vstupní parametry'!V177</f>
        <v>0</v>
      </c>
      <c r="BO86" s="119" t="str">
        <f>'vstupní parametry'!W177</f>
        <v/>
      </c>
      <c r="BP86" s="119">
        <f>'vstupní parametry'!X177</f>
        <v>0</v>
      </c>
      <c r="BQ86" s="119">
        <f>'vstupní parametry'!Y177</f>
        <v>1</v>
      </c>
      <c r="BR86" s="119">
        <f>'vstupní parametry'!Z177</f>
        <v>0</v>
      </c>
      <c r="BS86" s="119">
        <f>'vstupní parametry'!AA177</f>
        <v>0</v>
      </c>
      <c r="BT86" s="119">
        <f>'vstupní parametry'!AB177</f>
        <v>0</v>
      </c>
      <c r="BU86" s="119">
        <f>'vstupní parametry'!AC177</f>
        <v>1</v>
      </c>
      <c r="BV86" s="119">
        <f>'vstupní parametry'!AD177</f>
        <v>1</v>
      </c>
    </row>
    <row r="87" spans="1:74">
      <c r="A87" s="1">
        <f>'vstupní parametry'!G87</f>
        <v>0</v>
      </c>
      <c r="B87" s="1">
        <f>'vstupní parametry'!H87</f>
        <v>41828</v>
      </c>
      <c r="C87" s="1" t="str">
        <f>'vstupní parametry'!I87</f>
        <v>Zápisy DK - podzim 2013</v>
      </c>
      <c r="D87" s="1">
        <f>'vstupní parametry'!J87</f>
        <v>0</v>
      </c>
      <c r="E87" s="1" t="str">
        <f>'vstupní parametry'!K87</f>
        <v/>
      </c>
      <c r="F87" s="1">
        <f>'vstupní parametry'!L87</f>
        <v>1</v>
      </c>
      <c r="G87" s="1">
        <f>'vstupní parametry'!M87</f>
        <v>0</v>
      </c>
      <c r="H87" s="1">
        <f>'vstupní parametry'!N87</f>
        <v>0</v>
      </c>
      <c r="I87" s="1" t="str">
        <f>'vstupní parametry'!O87</f>
        <v>Zápisy DK - podzim 2013</v>
      </c>
      <c r="J87" s="1">
        <f>'vstupní parametry'!P87</f>
        <v>0</v>
      </c>
      <c r="K87" s="1">
        <f>'vstupní parametry'!Q87</f>
        <v>3</v>
      </c>
      <c r="L87" s="1">
        <f>'vstupní parametry'!R87</f>
        <v>0</v>
      </c>
      <c r="N87" s="2">
        <f>'vstupní parametry'!T87</f>
        <v>0</v>
      </c>
      <c r="O87" s="2">
        <f>'vstupní parametry'!U87</f>
        <v>0</v>
      </c>
      <c r="P87" s="2" t="str">
        <f>'vstupní parametry'!V87</f>
        <v>Zápisy DK - podzim 2013</v>
      </c>
      <c r="Q87" s="2" t="str">
        <f>'vstupní parametry'!W87</f>
        <v/>
      </c>
      <c r="R87" s="2">
        <f>'vstupní parametry'!X87</f>
        <v>0</v>
      </c>
      <c r="S87" s="2">
        <f>'vstupní parametry'!Y87</f>
        <v>0</v>
      </c>
      <c r="T87" s="2">
        <f>'vstupní parametry'!Z87</f>
        <v>1</v>
      </c>
      <c r="U87" s="2">
        <f>'vstupní parametry'!AA87</f>
        <v>0</v>
      </c>
      <c r="V87" s="2" t="str">
        <f>'vstupní parametry'!AB87</f>
        <v>Zápisy DK - podzim 2013</v>
      </c>
      <c r="W87" s="2">
        <f>'vstupní parametry'!AC87</f>
        <v>0</v>
      </c>
      <c r="X87" s="2">
        <f>'vstupní parametry'!AD87</f>
        <v>0</v>
      </c>
      <c r="Z87" s="32" t="s">
        <v>148</v>
      </c>
      <c r="AA87" s="32" t="s">
        <v>7</v>
      </c>
      <c r="AB87" s="32">
        <v>3</v>
      </c>
      <c r="AC87" s="32">
        <v>2</v>
      </c>
      <c r="AD87" s="1">
        <v>1</v>
      </c>
      <c r="AE87" s="1">
        <v>1</v>
      </c>
      <c r="AF87" s="1">
        <v>0</v>
      </c>
      <c r="AG87" s="1">
        <v>0</v>
      </c>
      <c r="AH87" s="1">
        <v>3</v>
      </c>
      <c r="AI87" s="1">
        <v>2</v>
      </c>
      <c r="AJ87" s="1">
        <v>3</v>
      </c>
      <c r="AK87" s="1">
        <v>0</v>
      </c>
      <c r="AM87" s="108" t="s">
        <v>86</v>
      </c>
      <c r="AN87" s="108">
        <v>2</v>
      </c>
      <c r="AO87" s="108">
        <v>3</v>
      </c>
      <c r="AP87" s="108">
        <v>1</v>
      </c>
      <c r="AQ87" s="108">
        <v>0</v>
      </c>
      <c r="AR87" s="108">
        <v>0</v>
      </c>
      <c r="AS87" s="108">
        <v>1</v>
      </c>
      <c r="AT87" s="108">
        <v>2</v>
      </c>
      <c r="AU87" s="108">
        <v>3</v>
      </c>
      <c r="AV87" s="108">
        <v>0</v>
      </c>
      <c r="AW87" s="108">
        <v>0</v>
      </c>
      <c r="AY87" s="116">
        <f>'vstupní parametry'!G178</f>
        <v>0</v>
      </c>
      <c r="AZ87" s="116">
        <f>'vstupní parametry'!H178</f>
        <v>0</v>
      </c>
      <c r="BA87" s="116">
        <f>'vstupní parametry'!I178</f>
        <v>0</v>
      </c>
      <c r="BB87" s="116">
        <f>'vstupní parametry'!J178</f>
        <v>0</v>
      </c>
      <c r="BC87" s="116" t="str">
        <f>'vstupní parametry'!K178</f>
        <v/>
      </c>
      <c r="BD87" s="116">
        <f>'vstupní parametry'!L178</f>
        <v>0</v>
      </c>
      <c r="BE87" s="116">
        <f>'vstupní parametry'!M178</f>
        <v>1</v>
      </c>
      <c r="BF87" s="116">
        <f>'vstupní parametry'!N178</f>
        <v>0</v>
      </c>
      <c r="BG87" s="116">
        <f>'vstupní parametry'!O178</f>
        <v>0</v>
      </c>
      <c r="BH87" s="116">
        <f>'vstupní parametry'!P178</f>
        <v>0</v>
      </c>
      <c r="BI87" s="116">
        <f>'vstupní parametry'!Q178</f>
        <v>1</v>
      </c>
      <c r="BJ87" s="116">
        <f>'vstupní parametry'!R178</f>
        <v>-2</v>
      </c>
      <c r="BL87" s="119">
        <f>'vstupní parametry'!T178</f>
        <v>0</v>
      </c>
      <c r="BM87" s="119">
        <f>'vstupní parametry'!U178</f>
        <v>0</v>
      </c>
      <c r="BN87" s="119">
        <f>'vstupní parametry'!V178</f>
        <v>0</v>
      </c>
      <c r="BO87" s="119" t="str">
        <f>'vstupní parametry'!W178</f>
        <v/>
      </c>
      <c r="BP87" s="119">
        <f>'vstupní parametry'!X178</f>
        <v>0</v>
      </c>
      <c r="BQ87" s="119">
        <f>'vstupní parametry'!Y178</f>
        <v>1</v>
      </c>
      <c r="BR87" s="119">
        <f>'vstupní parametry'!Z178</f>
        <v>0</v>
      </c>
      <c r="BS87" s="119">
        <f>'vstupní parametry'!AA178</f>
        <v>0</v>
      </c>
      <c r="BT87" s="119">
        <f>'vstupní parametry'!AB178</f>
        <v>0</v>
      </c>
      <c r="BU87" s="119">
        <f>'vstupní parametry'!AC178</f>
        <v>1</v>
      </c>
      <c r="BV87" s="119">
        <f>'vstupní parametry'!AD178</f>
        <v>1</v>
      </c>
    </row>
    <row r="88" spans="1:74">
      <c r="A88" s="1">
        <f>'vstupní parametry'!G88</f>
        <v>0</v>
      </c>
      <c r="B88" s="1">
        <f>'vstupní parametry'!H88</f>
        <v>0</v>
      </c>
      <c r="C88" s="1">
        <f>'vstupní parametry'!I88</f>
        <v>0</v>
      </c>
      <c r="D88" s="1">
        <f>'vstupní parametry'!J88</f>
        <v>8.4027777777777771E-2</v>
      </c>
      <c r="E88" s="1" t="str">
        <f>'vstupní parametry'!K88</f>
        <v/>
      </c>
      <c r="F88" s="1">
        <f>'vstupní parametry'!L88</f>
        <v>0</v>
      </c>
      <c r="G88" s="1">
        <f>'vstupní parametry'!M88</f>
        <v>0</v>
      </c>
      <c r="H88" s="1">
        <f>'vstupní parametry'!N88</f>
        <v>1</v>
      </c>
      <c r="I88" s="1">
        <f>'vstupní parametry'!O88</f>
        <v>0</v>
      </c>
      <c r="J88" s="1">
        <f>'vstupní parametry'!P88</f>
        <v>8.4027777777777771E-2</v>
      </c>
      <c r="K88" s="1">
        <f>'vstupní parametry'!Q88</f>
        <v>0</v>
      </c>
      <c r="L88" s="1">
        <f>'vstupní parametry'!R88</f>
        <v>-3</v>
      </c>
      <c r="N88" s="2" t="str">
        <f>'vstupní parametry'!T88</f>
        <v>N.Bystřice</v>
      </c>
      <c r="O88" s="2">
        <f>'vstupní parametry'!U88</f>
        <v>8.4027777777777771E-2</v>
      </c>
      <c r="P88" s="2">
        <f>'vstupní parametry'!V88</f>
        <v>0</v>
      </c>
      <c r="Q88" s="2" t="str">
        <f>'vstupní parametry'!W88</f>
        <v/>
      </c>
      <c r="R88" s="2">
        <f>'vstupní parametry'!X88</f>
        <v>1</v>
      </c>
      <c r="S88" s="2">
        <f>'vstupní parametry'!Y88</f>
        <v>0</v>
      </c>
      <c r="T88" s="2">
        <f>'vstupní parametry'!Z88</f>
        <v>0</v>
      </c>
      <c r="U88" s="2">
        <f>'vstupní parametry'!AA88</f>
        <v>8.4027777777777771E-2</v>
      </c>
      <c r="V88" s="2">
        <f>'vstupní parametry'!AB88</f>
        <v>0</v>
      </c>
      <c r="W88" s="2">
        <f>'vstupní parametry'!AC88</f>
        <v>3</v>
      </c>
      <c r="X88" s="2">
        <f>'vstupní parametry'!AD88</f>
        <v>3</v>
      </c>
      <c r="Z88" s="32" t="s">
        <v>149</v>
      </c>
      <c r="AA88" s="32" t="s">
        <v>83</v>
      </c>
      <c r="AB88" s="32">
        <v>5</v>
      </c>
      <c r="AC88" s="32">
        <v>0</v>
      </c>
      <c r="AD88" s="1">
        <v>1</v>
      </c>
      <c r="AE88" s="1">
        <v>1</v>
      </c>
      <c r="AF88" s="1">
        <v>0</v>
      </c>
      <c r="AG88" s="1">
        <v>0</v>
      </c>
      <c r="AH88" s="1">
        <v>5</v>
      </c>
      <c r="AI88" s="1">
        <v>0</v>
      </c>
      <c r="AJ88" s="1">
        <v>3</v>
      </c>
      <c r="AK88" s="1">
        <v>0</v>
      </c>
      <c r="AM88" s="108" t="s">
        <v>87</v>
      </c>
      <c r="AN88" s="108">
        <v>0</v>
      </c>
      <c r="AO88" s="108">
        <v>5</v>
      </c>
      <c r="AP88" s="108">
        <v>1</v>
      </c>
      <c r="AQ88" s="108">
        <v>0</v>
      </c>
      <c r="AR88" s="108">
        <v>0</v>
      </c>
      <c r="AS88" s="108">
        <v>1</v>
      </c>
      <c r="AT88" s="108">
        <v>0</v>
      </c>
      <c r="AU88" s="108">
        <v>5</v>
      </c>
      <c r="AV88" s="108">
        <v>0</v>
      </c>
      <c r="AW88" s="108">
        <v>0</v>
      </c>
      <c r="AY88" s="116" t="str">
        <f>'vstupní parametry'!G179</f>
        <v>Poznámka</v>
      </c>
      <c r="AZ88" s="116" t="str">
        <f>'vstupní parametry'!H179</f>
        <v>reklama</v>
      </c>
      <c r="BA88" s="116">
        <f>'vstupní parametry'!I179</f>
        <v>0</v>
      </c>
      <c r="BB88" s="116" t="str">
        <f>'vstupní parametry'!J179</f>
        <v>Skóre</v>
      </c>
      <c r="BC88" s="116" t="str">
        <f>'vstupní parametry'!K179</f>
        <v/>
      </c>
      <c r="BD88" s="116">
        <f>'vstupní parametry'!L179</f>
        <v>0</v>
      </c>
      <c r="BE88" s="116">
        <f>'vstupní parametry'!M179</f>
        <v>0</v>
      </c>
      <c r="BF88" s="116">
        <f>'vstupní parametry'!N179</f>
        <v>1</v>
      </c>
      <c r="BG88" s="116">
        <f>'vstupní parametry'!O179</f>
        <v>0</v>
      </c>
      <c r="BH88" s="116" t="str">
        <f>'vstupní parametry'!P179</f>
        <v>Skóre</v>
      </c>
      <c r="BI88" s="116">
        <f>'vstupní parametry'!Q179</f>
        <v>0</v>
      </c>
      <c r="BJ88" s="116">
        <f>'vstupní parametry'!R179</f>
        <v>-3</v>
      </c>
      <c r="BL88" s="119" t="str">
        <f>'vstupní parametry'!T179</f>
        <v>Domácí</v>
      </c>
      <c r="BM88" s="119" t="str">
        <f>'vstupní parametry'!U179</f>
        <v>Skóre</v>
      </c>
      <c r="BN88" s="119">
        <f>'vstupní parametry'!V179</f>
        <v>0</v>
      </c>
      <c r="BO88" s="119" t="str">
        <f>'vstupní parametry'!W179</f>
        <v/>
      </c>
      <c r="BP88" s="119">
        <f>'vstupní parametry'!X179</f>
        <v>1</v>
      </c>
      <c r="BQ88" s="119">
        <f>'vstupní parametry'!Y179</f>
        <v>0</v>
      </c>
      <c r="BR88" s="119">
        <f>'vstupní parametry'!Z179</f>
        <v>0</v>
      </c>
      <c r="BS88" s="119" t="str">
        <f>'vstupní parametry'!AA179</f>
        <v>Skóre</v>
      </c>
      <c r="BT88" s="119">
        <f>'vstupní parametry'!AB179</f>
        <v>0</v>
      </c>
      <c r="BU88" s="119">
        <f>'vstupní parametry'!AC179</f>
        <v>3</v>
      </c>
      <c r="BV88" s="119">
        <f>'vstupní parametry'!AD179</f>
        <v>3</v>
      </c>
    </row>
    <row r="89" spans="1:74">
      <c r="A89" s="1">
        <f>'vstupní parametry'!G89</f>
        <v>0</v>
      </c>
      <c r="B89" s="1">
        <f>'vstupní parametry'!H89</f>
        <v>41478</v>
      </c>
      <c r="C89" s="1" t="str">
        <f>'vstupní parametry'!I89</f>
        <v>Zápisy DK - jaro 2013</v>
      </c>
      <c r="D89" s="1">
        <f>'vstupní parametry'!J89</f>
        <v>0</v>
      </c>
      <c r="E89" s="1" t="str">
        <f>'vstupní parametry'!K89</f>
        <v/>
      </c>
      <c r="F89" s="1">
        <f>'vstupní parametry'!L89</f>
        <v>1</v>
      </c>
      <c r="G89" s="1">
        <f>'vstupní parametry'!M89</f>
        <v>0</v>
      </c>
      <c r="H89" s="1">
        <f>'vstupní parametry'!N89</f>
        <v>0</v>
      </c>
      <c r="I89" s="1" t="str">
        <f>'vstupní parametry'!O89</f>
        <v>Zápisy DK - jaro 2013</v>
      </c>
      <c r="J89" s="1">
        <f>'vstupní parametry'!P89</f>
        <v>0</v>
      </c>
      <c r="K89" s="1">
        <f>'vstupní parametry'!Q89</f>
        <v>3</v>
      </c>
      <c r="L89" s="1">
        <f>'vstupní parametry'!R89</f>
        <v>0</v>
      </c>
      <c r="N89" s="2">
        <f>'vstupní parametry'!T89</f>
        <v>0</v>
      </c>
      <c r="O89" s="2">
        <f>'vstupní parametry'!U89</f>
        <v>0</v>
      </c>
      <c r="P89" s="2" t="str">
        <f>'vstupní parametry'!V89</f>
        <v>Zápisy DK - jaro 2013</v>
      </c>
      <c r="Q89" s="2" t="str">
        <f>'vstupní parametry'!W89</f>
        <v/>
      </c>
      <c r="R89" s="2">
        <f>'vstupní parametry'!X89</f>
        <v>0</v>
      </c>
      <c r="S89" s="2">
        <f>'vstupní parametry'!Y89</f>
        <v>0</v>
      </c>
      <c r="T89" s="2">
        <f>'vstupní parametry'!Z89</f>
        <v>1</v>
      </c>
      <c r="U89" s="2">
        <f>'vstupní parametry'!AA89</f>
        <v>0</v>
      </c>
      <c r="V89" s="2" t="str">
        <f>'vstupní parametry'!AB89</f>
        <v>Zápisy DK - jaro 2013</v>
      </c>
      <c r="W89" s="2">
        <f>'vstupní parametry'!AC89</f>
        <v>0</v>
      </c>
      <c r="X89" s="2">
        <f>'vstupní parametry'!AD89</f>
        <v>0</v>
      </c>
      <c r="Z89" s="32" t="s">
        <v>150</v>
      </c>
      <c r="AA89" s="32" t="s">
        <v>84</v>
      </c>
      <c r="AB89" s="32">
        <v>2</v>
      </c>
      <c r="AC89" s="32">
        <v>1</v>
      </c>
      <c r="AD89" s="1">
        <v>1</v>
      </c>
      <c r="AE89" s="1">
        <v>1</v>
      </c>
      <c r="AF89" s="1">
        <v>0</v>
      </c>
      <c r="AG89" s="1">
        <v>0</v>
      </c>
      <c r="AH89" s="1">
        <v>2</v>
      </c>
      <c r="AI89" s="1">
        <v>1</v>
      </c>
      <c r="AJ89" s="1">
        <v>3</v>
      </c>
      <c r="AK89" s="1">
        <v>0</v>
      </c>
      <c r="AM89" s="108" t="s">
        <v>88</v>
      </c>
      <c r="AN89" s="108">
        <v>1</v>
      </c>
      <c r="AO89" s="108">
        <v>2</v>
      </c>
      <c r="AP89" s="108">
        <v>1</v>
      </c>
      <c r="AQ89" s="108">
        <v>0</v>
      </c>
      <c r="AR89" s="108">
        <v>0</v>
      </c>
      <c r="AS89" s="108">
        <v>1</v>
      </c>
      <c r="AT89" s="108">
        <v>1</v>
      </c>
      <c r="AU89" s="108">
        <v>2</v>
      </c>
      <c r="AV89" s="108">
        <v>0</v>
      </c>
      <c r="AW89" s="108">
        <v>0</v>
      </c>
      <c r="AY89" s="116">
        <f>'vstupní parametry'!G180</f>
        <v>0</v>
      </c>
      <c r="AZ89" s="116">
        <f>'vstupní parametry'!H180</f>
        <v>0</v>
      </c>
      <c r="BA89" s="116">
        <f>'vstupní parametry'!I180</f>
        <v>0</v>
      </c>
      <c r="BB89" s="116">
        <f>'vstupní parametry'!J180</f>
        <v>0</v>
      </c>
      <c r="BC89" s="116" t="str">
        <f>'vstupní parametry'!K180</f>
        <v/>
      </c>
      <c r="BD89" s="116">
        <f>'vstupní parametry'!L180</f>
        <v>0</v>
      </c>
      <c r="BE89" s="116">
        <f>'vstupní parametry'!M180</f>
        <v>1</v>
      </c>
      <c r="BF89" s="116">
        <f>'vstupní parametry'!N180</f>
        <v>0</v>
      </c>
      <c r="BG89" s="116">
        <f>'vstupní parametry'!O180</f>
        <v>0</v>
      </c>
      <c r="BH89" s="116">
        <f>'vstupní parametry'!P180</f>
        <v>0</v>
      </c>
      <c r="BI89" s="116">
        <f>'vstupní parametry'!Q180</f>
        <v>1</v>
      </c>
      <c r="BJ89" s="116">
        <f>'vstupní parametry'!R180</f>
        <v>-2</v>
      </c>
      <c r="BL89" s="119">
        <f>'vstupní parametry'!T180</f>
        <v>0</v>
      </c>
      <c r="BM89" s="119">
        <f>'vstupní parametry'!U180</f>
        <v>0</v>
      </c>
      <c r="BN89" s="119">
        <f>'vstupní parametry'!V180</f>
        <v>0</v>
      </c>
      <c r="BO89" s="119" t="str">
        <f>'vstupní parametry'!W180</f>
        <v/>
      </c>
      <c r="BP89" s="119">
        <f>'vstupní parametry'!X180</f>
        <v>0</v>
      </c>
      <c r="BQ89" s="119">
        <f>'vstupní parametry'!Y180</f>
        <v>1</v>
      </c>
      <c r="BR89" s="119">
        <f>'vstupní parametry'!Z180</f>
        <v>0</v>
      </c>
      <c r="BS89" s="119">
        <f>'vstupní parametry'!AA180</f>
        <v>0</v>
      </c>
      <c r="BT89" s="119">
        <f>'vstupní parametry'!AB180</f>
        <v>0</v>
      </c>
      <c r="BU89" s="119">
        <f>'vstupní parametry'!AC180</f>
        <v>1</v>
      </c>
      <c r="BV89" s="119">
        <f>'vstupní parametry'!AD180</f>
        <v>1</v>
      </c>
    </row>
    <row r="90" spans="1:74">
      <c r="A90" s="1">
        <f>'vstupní parametry'!G90</f>
        <v>0</v>
      </c>
      <c r="B90" s="1">
        <f>'vstupní parametry'!H90</f>
        <v>0</v>
      </c>
      <c r="C90" s="1">
        <f>'vstupní parametry'!I90</f>
        <v>0</v>
      </c>
      <c r="D90" s="1">
        <f>'vstupní parametry'!J90</f>
        <v>0</v>
      </c>
      <c r="E90" s="1" t="str">
        <f>'vstupní parametry'!K90</f>
        <v/>
      </c>
      <c r="F90" s="1">
        <f>'vstupní parametry'!L90</f>
        <v>0</v>
      </c>
      <c r="G90" s="1">
        <f>'vstupní parametry'!M90</f>
        <v>1</v>
      </c>
      <c r="H90" s="1">
        <f>'vstupní parametry'!N90</f>
        <v>0</v>
      </c>
      <c r="I90" s="1">
        <f>'vstupní parametry'!O90</f>
        <v>0</v>
      </c>
      <c r="J90" s="1">
        <f>'vstupní parametry'!P90</f>
        <v>0</v>
      </c>
      <c r="K90" s="1">
        <f>'vstupní parametry'!Q90</f>
        <v>1</v>
      </c>
      <c r="L90" s="1">
        <f>'vstupní parametry'!R90</f>
        <v>-2</v>
      </c>
      <c r="N90" s="2">
        <f>'vstupní parametry'!T90</f>
        <v>0</v>
      </c>
      <c r="O90" s="2">
        <f>'vstupní parametry'!U90</f>
        <v>0</v>
      </c>
      <c r="P90" s="2">
        <f>'vstupní parametry'!V90</f>
        <v>0</v>
      </c>
      <c r="Q90" s="2" t="str">
        <f>'vstupní parametry'!W90</f>
        <v/>
      </c>
      <c r="R90" s="2">
        <f>'vstupní parametry'!X90</f>
        <v>0</v>
      </c>
      <c r="S90" s="2">
        <f>'vstupní parametry'!Y90</f>
        <v>1</v>
      </c>
      <c r="T90" s="2">
        <f>'vstupní parametry'!Z90</f>
        <v>0</v>
      </c>
      <c r="U90" s="2">
        <f>'vstupní parametry'!AA90</f>
        <v>0</v>
      </c>
      <c r="V90" s="2">
        <f>'vstupní parametry'!AB90</f>
        <v>0</v>
      </c>
      <c r="W90" s="2">
        <f>'vstupní parametry'!AC90</f>
        <v>1</v>
      </c>
      <c r="X90" s="2">
        <f>'vstupní parametry'!AD90</f>
        <v>1</v>
      </c>
      <c r="Z90" s="32" t="s">
        <v>151</v>
      </c>
      <c r="AA90" s="32" t="s">
        <v>53</v>
      </c>
      <c r="AB90" s="32">
        <v>8</v>
      </c>
      <c r="AC90" s="32">
        <v>1</v>
      </c>
      <c r="AD90" s="1">
        <v>1</v>
      </c>
      <c r="AE90" s="1">
        <v>1</v>
      </c>
      <c r="AF90" s="1">
        <v>0</v>
      </c>
      <c r="AG90" s="1">
        <v>0</v>
      </c>
      <c r="AH90" s="1">
        <v>8</v>
      </c>
      <c r="AI90" s="1">
        <v>1</v>
      </c>
      <c r="AJ90" s="1">
        <v>3</v>
      </c>
      <c r="AK90" s="1">
        <v>0</v>
      </c>
      <c r="AM90" s="108" t="s">
        <v>54</v>
      </c>
      <c r="AN90" s="108">
        <v>1</v>
      </c>
      <c r="AO90" s="108">
        <v>8</v>
      </c>
      <c r="AP90" s="108">
        <v>1</v>
      </c>
      <c r="AQ90" s="108">
        <v>0</v>
      </c>
      <c r="AR90" s="108">
        <v>0</v>
      </c>
      <c r="AS90" s="108">
        <v>1</v>
      </c>
      <c r="AT90" s="108">
        <v>1</v>
      </c>
      <c r="AU90" s="108">
        <v>8</v>
      </c>
      <c r="AV90" s="108">
        <v>0</v>
      </c>
      <c r="AW90" s="108">
        <v>0</v>
      </c>
      <c r="AY90" s="116">
        <f>'vstupní parametry'!G181</f>
        <v>0</v>
      </c>
      <c r="AZ90" s="116">
        <f>'vstupní parametry'!H181</f>
        <v>0</v>
      </c>
      <c r="BA90" s="116">
        <f>'vstupní parametry'!I181</f>
        <v>0</v>
      </c>
      <c r="BB90" s="116">
        <f>'vstupní parametry'!J181</f>
        <v>0</v>
      </c>
      <c r="BC90" s="116" t="str">
        <f>'vstupní parametry'!K181</f>
        <v/>
      </c>
      <c r="BD90" s="116">
        <f>'vstupní parametry'!L181</f>
        <v>0</v>
      </c>
      <c r="BE90" s="116">
        <f>'vstupní parametry'!M181</f>
        <v>1</v>
      </c>
      <c r="BF90" s="116">
        <f>'vstupní parametry'!N181</f>
        <v>0</v>
      </c>
      <c r="BG90" s="116">
        <f>'vstupní parametry'!O181</f>
        <v>0</v>
      </c>
      <c r="BH90" s="116">
        <f>'vstupní parametry'!P181</f>
        <v>0</v>
      </c>
      <c r="BI90" s="116">
        <f>'vstupní parametry'!Q181</f>
        <v>1</v>
      </c>
      <c r="BJ90" s="116">
        <f>'vstupní parametry'!R181</f>
        <v>-2</v>
      </c>
      <c r="BL90" s="119">
        <f>'vstupní parametry'!T181</f>
        <v>0</v>
      </c>
      <c r="BM90" s="119">
        <f>'vstupní parametry'!U181</f>
        <v>0</v>
      </c>
      <c r="BN90" s="119">
        <f>'vstupní parametry'!V181</f>
        <v>0</v>
      </c>
      <c r="BO90" s="119" t="str">
        <f>'vstupní parametry'!W181</f>
        <v/>
      </c>
      <c r="BP90" s="119">
        <f>'vstupní parametry'!X181</f>
        <v>0</v>
      </c>
      <c r="BQ90" s="119">
        <f>'vstupní parametry'!Y181</f>
        <v>1</v>
      </c>
      <c r="BR90" s="119">
        <f>'vstupní parametry'!Z181</f>
        <v>0</v>
      </c>
      <c r="BS90" s="119">
        <f>'vstupní parametry'!AA181</f>
        <v>0</v>
      </c>
      <c r="BT90" s="119">
        <f>'vstupní parametry'!AB181</f>
        <v>0</v>
      </c>
      <c r="BU90" s="119">
        <f>'vstupní parametry'!AC181</f>
        <v>1</v>
      </c>
      <c r="BV90" s="119">
        <f>'vstupní parametry'!AD181</f>
        <v>1</v>
      </c>
    </row>
    <row r="91" spans="1:74">
      <c r="A91" s="1">
        <f>'vstupní parametry'!G91</f>
        <v>0</v>
      </c>
      <c r="B91" s="1">
        <f>'vstupní parametry'!H91</f>
        <v>41334</v>
      </c>
      <c r="C91" s="1" t="str">
        <f>'vstupní parametry'!I91</f>
        <v>Zápisy DK - podzim 2012</v>
      </c>
      <c r="D91" s="1">
        <f>'vstupní parametry'!J91</f>
        <v>8.4027777777777771E-2</v>
      </c>
      <c r="E91" s="1" t="str">
        <f>'vstupní parametry'!K91</f>
        <v/>
      </c>
      <c r="F91" s="1">
        <f>'vstupní parametry'!L91</f>
        <v>1</v>
      </c>
      <c r="G91" s="1">
        <f>'vstupní parametry'!M91</f>
        <v>0</v>
      </c>
      <c r="H91" s="1">
        <f>'vstupní parametry'!N91</f>
        <v>0</v>
      </c>
      <c r="I91" s="1" t="str">
        <f>'vstupní parametry'!O91</f>
        <v>Zápisy DK - podzim 2012</v>
      </c>
      <c r="J91" s="1">
        <f>'vstupní parametry'!P91</f>
        <v>8.4027777777777771E-2</v>
      </c>
      <c r="K91" s="1">
        <f>'vstupní parametry'!Q91</f>
        <v>3</v>
      </c>
      <c r="L91" s="1">
        <f>'vstupní parametry'!R91</f>
        <v>0</v>
      </c>
      <c r="N91" s="2" t="str">
        <f>'vstupní parametry'!T91</f>
        <v>N.Včelnice</v>
      </c>
      <c r="O91" s="2">
        <f>'vstupní parametry'!U91</f>
        <v>8.4027777777777771E-2</v>
      </c>
      <c r="P91" s="2" t="str">
        <f>'vstupní parametry'!V91</f>
        <v>Zápisy DK - podzim 2012</v>
      </c>
      <c r="Q91" s="2" t="str">
        <f>'vstupní parametry'!W91</f>
        <v/>
      </c>
      <c r="R91" s="2">
        <f>'vstupní parametry'!X91</f>
        <v>0</v>
      </c>
      <c r="S91" s="2">
        <f>'vstupní parametry'!Y91</f>
        <v>0</v>
      </c>
      <c r="T91" s="2">
        <f>'vstupní parametry'!Z91</f>
        <v>1</v>
      </c>
      <c r="U91" s="2">
        <f>'vstupní parametry'!AA91</f>
        <v>8.4027777777777771E-2</v>
      </c>
      <c r="V91" s="2" t="str">
        <f>'vstupní parametry'!AB91</f>
        <v>Zápisy DK - podzim 2012</v>
      </c>
      <c r="W91" s="2">
        <f>'vstupní parametry'!AC91</f>
        <v>0</v>
      </c>
      <c r="X91" s="2">
        <f>'vstupní parametry'!AD91</f>
        <v>0</v>
      </c>
      <c r="Z91" s="32" t="s">
        <v>152</v>
      </c>
      <c r="AA91" s="32" t="s">
        <v>85</v>
      </c>
      <c r="AB91" s="32">
        <v>4</v>
      </c>
      <c r="AC91" s="32">
        <v>0</v>
      </c>
      <c r="AD91" s="1">
        <v>1</v>
      </c>
      <c r="AE91" s="1">
        <v>1</v>
      </c>
      <c r="AF91" s="1">
        <v>0</v>
      </c>
      <c r="AG91" s="1">
        <v>0</v>
      </c>
      <c r="AH91" s="1">
        <v>4</v>
      </c>
      <c r="AI91" s="1">
        <v>0</v>
      </c>
      <c r="AJ91" s="1">
        <v>3</v>
      </c>
      <c r="AK91" s="1">
        <v>0</v>
      </c>
      <c r="AM91" s="108" t="s">
        <v>54</v>
      </c>
      <c r="AN91" s="108">
        <v>0</v>
      </c>
      <c r="AO91" s="108">
        <v>4</v>
      </c>
      <c r="AP91" s="108">
        <v>1</v>
      </c>
      <c r="AQ91" s="108">
        <v>0</v>
      </c>
      <c r="AR91" s="108">
        <v>0</v>
      </c>
      <c r="AS91" s="108">
        <v>1</v>
      </c>
      <c r="AT91" s="108">
        <v>0</v>
      </c>
      <c r="AU91" s="108">
        <v>4</v>
      </c>
      <c r="AV91" s="108">
        <v>0</v>
      </c>
      <c r="AW91" s="108">
        <v>0</v>
      </c>
      <c r="AY91" s="116">
        <f>'vstupní parametry'!G182</f>
        <v>0</v>
      </c>
      <c r="AZ91" s="116">
        <f>'vstupní parametry'!H182</f>
        <v>0</v>
      </c>
      <c r="BA91" s="116">
        <f>'vstupní parametry'!I182</f>
        <v>0</v>
      </c>
      <c r="BB91" s="116">
        <f>'vstupní parametry'!J182</f>
        <v>0.20902777777777778</v>
      </c>
      <c r="BC91" s="116" t="str">
        <f>'vstupní parametry'!K182</f>
        <v/>
      </c>
      <c r="BD91" s="116">
        <f>'vstupní parametry'!L182</f>
        <v>0</v>
      </c>
      <c r="BE91" s="116">
        <f>'vstupní parametry'!M182</f>
        <v>0</v>
      </c>
      <c r="BF91" s="116">
        <f>'vstupní parametry'!N182</f>
        <v>1</v>
      </c>
      <c r="BG91" s="116">
        <f>'vstupní parametry'!O182</f>
        <v>0</v>
      </c>
      <c r="BH91" s="116">
        <f>'vstupní parametry'!P182</f>
        <v>0.20902777777777778</v>
      </c>
      <c r="BI91" s="116">
        <f>'vstupní parametry'!Q182</f>
        <v>0</v>
      </c>
      <c r="BJ91" s="116">
        <f>'vstupní parametry'!R182</f>
        <v>-3</v>
      </c>
      <c r="BL91" s="119" t="str">
        <f>'vstupní parametry'!T182</f>
        <v>Lomnice</v>
      </c>
      <c r="BM91" s="119">
        <f>'vstupní parametry'!U182</f>
        <v>0.20902777777777778</v>
      </c>
      <c r="BN91" s="119">
        <f>'vstupní parametry'!V182</f>
        <v>0</v>
      </c>
      <c r="BO91" s="119" t="str">
        <f>'vstupní parametry'!W182</f>
        <v/>
      </c>
      <c r="BP91" s="119">
        <f>'vstupní parametry'!X182</f>
        <v>1</v>
      </c>
      <c r="BQ91" s="119">
        <f>'vstupní parametry'!Y182</f>
        <v>0</v>
      </c>
      <c r="BR91" s="119">
        <f>'vstupní parametry'!Z182</f>
        <v>0</v>
      </c>
      <c r="BS91" s="119">
        <f>'vstupní parametry'!AA182</f>
        <v>0.20902777777777778</v>
      </c>
      <c r="BT91" s="119">
        <f>'vstupní parametry'!AB182</f>
        <v>0</v>
      </c>
      <c r="BU91" s="119">
        <f>'vstupní parametry'!AC182</f>
        <v>3</v>
      </c>
      <c r="BV91" s="119">
        <f>'vstupní parametry'!AD182</f>
        <v>3</v>
      </c>
    </row>
    <row r="92" spans="1:74">
      <c r="A92" s="1">
        <f>'vstupní parametry'!G92</f>
        <v>0</v>
      </c>
      <c r="B92" s="1">
        <f>'vstupní parametry'!H92</f>
        <v>0</v>
      </c>
      <c r="C92" s="1">
        <f>'vstupní parametry'!I92</f>
        <v>0</v>
      </c>
      <c r="D92" s="1">
        <f>'vstupní parametry'!J92</f>
        <v>0</v>
      </c>
      <c r="E92" s="1" t="str">
        <f>'vstupní parametry'!K92</f>
        <v/>
      </c>
      <c r="F92" s="1">
        <f>'vstupní parametry'!L92</f>
        <v>0</v>
      </c>
      <c r="G92" s="1">
        <f>'vstupní parametry'!M92</f>
        <v>1</v>
      </c>
      <c r="H92" s="1">
        <f>'vstupní parametry'!N92</f>
        <v>0</v>
      </c>
      <c r="I92" s="1">
        <f>'vstupní parametry'!O92</f>
        <v>0</v>
      </c>
      <c r="J92" s="1">
        <f>'vstupní parametry'!P92</f>
        <v>0</v>
      </c>
      <c r="K92" s="1">
        <f>'vstupní parametry'!Q92</f>
        <v>1</v>
      </c>
      <c r="L92" s="1">
        <f>'vstupní parametry'!R92</f>
        <v>-2</v>
      </c>
      <c r="N92" s="2">
        <f>'vstupní parametry'!T92</f>
        <v>0</v>
      </c>
      <c r="O92" s="2">
        <f>'vstupní parametry'!U92</f>
        <v>0</v>
      </c>
      <c r="P92" s="2">
        <f>'vstupní parametry'!V92</f>
        <v>0</v>
      </c>
      <c r="Q92" s="2" t="str">
        <f>'vstupní parametry'!W92</f>
        <v/>
      </c>
      <c r="R92" s="2">
        <f>'vstupní parametry'!X92</f>
        <v>0</v>
      </c>
      <c r="S92" s="2">
        <f>'vstupní parametry'!Y92</f>
        <v>1</v>
      </c>
      <c r="T92" s="2">
        <f>'vstupní parametry'!Z92</f>
        <v>0</v>
      </c>
      <c r="U92" s="2">
        <f>'vstupní parametry'!AA92</f>
        <v>0</v>
      </c>
      <c r="V92" s="2">
        <f>'vstupní parametry'!AB92</f>
        <v>0</v>
      </c>
      <c r="W92" s="2">
        <f>'vstupní parametry'!AC92</f>
        <v>1</v>
      </c>
      <c r="X92" s="2">
        <f>'vstupní parametry'!AD92</f>
        <v>1</v>
      </c>
      <c r="Z92" s="32" t="s">
        <v>153</v>
      </c>
      <c r="AA92" s="32" t="s">
        <v>88</v>
      </c>
      <c r="AB92" s="32">
        <v>0</v>
      </c>
      <c r="AC92" s="32">
        <v>1</v>
      </c>
      <c r="AD92" s="1">
        <v>1</v>
      </c>
      <c r="AE92" s="1">
        <v>0</v>
      </c>
      <c r="AF92" s="1">
        <v>0</v>
      </c>
      <c r="AG92" s="1">
        <v>1</v>
      </c>
      <c r="AH92" s="1">
        <v>0</v>
      </c>
      <c r="AI92" s="1">
        <v>1</v>
      </c>
      <c r="AJ92" s="1">
        <v>0</v>
      </c>
      <c r="AK92" s="1">
        <v>-3</v>
      </c>
      <c r="AM92" s="108" t="s">
        <v>53</v>
      </c>
      <c r="AN92" s="108">
        <v>1</v>
      </c>
      <c r="AO92" s="108">
        <v>0</v>
      </c>
      <c r="AP92" s="108">
        <v>1</v>
      </c>
      <c r="AQ92" s="108">
        <v>1</v>
      </c>
      <c r="AR92" s="108">
        <v>0</v>
      </c>
      <c r="AS92" s="108">
        <v>0</v>
      </c>
      <c r="AT92" s="108">
        <v>1</v>
      </c>
      <c r="AU92" s="108">
        <v>0</v>
      </c>
      <c r="AV92" s="108">
        <v>3</v>
      </c>
      <c r="AW92" s="108">
        <v>3</v>
      </c>
      <c r="AY92" s="116">
        <f>'vstupní parametry'!G183</f>
        <v>0</v>
      </c>
      <c r="AZ92" s="116">
        <f>'vstupní parametry'!H183</f>
        <v>0</v>
      </c>
      <c r="BA92" s="116">
        <f>'vstupní parametry'!I183</f>
        <v>0</v>
      </c>
      <c r="BB92" s="116">
        <f>'vstupní parametry'!J183</f>
        <v>0</v>
      </c>
      <c r="BC92" s="116" t="str">
        <f>'vstupní parametry'!K183</f>
        <v/>
      </c>
      <c r="BD92" s="116">
        <f>'vstupní parametry'!L183</f>
        <v>0</v>
      </c>
      <c r="BE92" s="116">
        <f>'vstupní parametry'!M183</f>
        <v>1</v>
      </c>
      <c r="BF92" s="116">
        <f>'vstupní parametry'!N183</f>
        <v>0</v>
      </c>
      <c r="BG92" s="116">
        <f>'vstupní parametry'!O183</f>
        <v>0</v>
      </c>
      <c r="BH92" s="116">
        <f>'vstupní parametry'!P183</f>
        <v>0</v>
      </c>
      <c r="BI92" s="116">
        <f>'vstupní parametry'!Q183</f>
        <v>1</v>
      </c>
      <c r="BJ92" s="116">
        <f>'vstupní parametry'!R183</f>
        <v>-2</v>
      </c>
      <c r="BL92" s="119">
        <f>'vstupní parametry'!T183</f>
        <v>0</v>
      </c>
      <c r="BM92" s="119">
        <f>'vstupní parametry'!U183</f>
        <v>0</v>
      </c>
      <c r="BN92" s="119">
        <f>'vstupní parametry'!V183</f>
        <v>0</v>
      </c>
      <c r="BO92" s="119" t="str">
        <f>'vstupní parametry'!W183</f>
        <v/>
      </c>
      <c r="BP92" s="119">
        <f>'vstupní parametry'!X183</f>
        <v>0</v>
      </c>
      <c r="BQ92" s="119">
        <f>'vstupní parametry'!Y183</f>
        <v>1</v>
      </c>
      <c r="BR92" s="119">
        <f>'vstupní parametry'!Z183</f>
        <v>0</v>
      </c>
      <c r="BS92" s="119">
        <f>'vstupní parametry'!AA183</f>
        <v>0</v>
      </c>
      <c r="BT92" s="119">
        <f>'vstupní parametry'!AB183</f>
        <v>0</v>
      </c>
      <c r="BU92" s="119">
        <f>'vstupní parametry'!AC183</f>
        <v>1</v>
      </c>
      <c r="BV92" s="119">
        <f>'vstupní parametry'!AD183</f>
        <v>1</v>
      </c>
    </row>
    <row r="93" spans="1:74">
      <c r="A93" s="1">
        <f>'vstupní parametry'!G93</f>
        <v>0</v>
      </c>
      <c r="B93" s="1">
        <f>'vstupní parametry'!H93</f>
        <v>41110</v>
      </c>
      <c r="C93" s="1" t="str">
        <f>'vstupní parametry'!I93</f>
        <v>Zápisy DK - jaro 2012</v>
      </c>
      <c r="D93" s="1">
        <f>'vstupní parametry'!J93</f>
        <v>0</v>
      </c>
      <c r="E93" s="1" t="str">
        <f>'vstupní parametry'!K93</f>
        <v/>
      </c>
      <c r="F93" s="1">
        <f>'vstupní parametry'!L93</f>
        <v>1</v>
      </c>
      <c r="G93" s="1">
        <f>'vstupní parametry'!M93</f>
        <v>0</v>
      </c>
      <c r="H93" s="1">
        <f>'vstupní parametry'!N93</f>
        <v>0</v>
      </c>
      <c r="I93" s="1" t="str">
        <f>'vstupní parametry'!O93</f>
        <v>Zápisy DK - jaro 2012</v>
      </c>
      <c r="J93" s="1">
        <f>'vstupní parametry'!P93</f>
        <v>0</v>
      </c>
      <c r="K93" s="1">
        <f>'vstupní parametry'!Q93</f>
        <v>3</v>
      </c>
      <c r="L93" s="1">
        <f>'vstupní parametry'!R93</f>
        <v>0</v>
      </c>
      <c r="N93" s="2">
        <f>'vstupní parametry'!T93</f>
        <v>0</v>
      </c>
      <c r="O93" s="2">
        <f>'vstupní parametry'!U93</f>
        <v>0</v>
      </c>
      <c r="P93" s="2" t="str">
        <f>'vstupní parametry'!V93</f>
        <v>Zápisy DK - jaro 2012</v>
      </c>
      <c r="Q93" s="2" t="str">
        <f>'vstupní parametry'!W93</f>
        <v/>
      </c>
      <c r="R93" s="2">
        <f>'vstupní parametry'!X93</f>
        <v>0</v>
      </c>
      <c r="S93" s="2">
        <f>'vstupní parametry'!Y93</f>
        <v>0</v>
      </c>
      <c r="T93" s="2">
        <f>'vstupní parametry'!Z93</f>
        <v>1</v>
      </c>
      <c r="U93" s="2">
        <f>'vstupní parametry'!AA93</f>
        <v>0</v>
      </c>
      <c r="V93" s="2" t="str">
        <f>'vstupní parametry'!AB93</f>
        <v>Zápisy DK - jaro 2012</v>
      </c>
      <c r="W93" s="2">
        <f>'vstupní parametry'!AC93</f>
        <v>0</v>
      </c>
      <c r="X93" s="2">
        <f>'vstupní parametry'!AD93</f>
        <v>0</v>
      </c>
      <c r="Z93" s="32" t="s">
        <v>154</v>
      </c>
      <c r="AA93" s="32" t="s">
        <v>87</v>
      </c>
      <c r="AB93" s="32">
        <v>2</v>
      </c>
      <c r="AC93" s="32">
        <v>1</v>
      </c>
      <c r="AD93" s="1">
        <v>1</v>
      </c>
      <c r="AE93" s="1">
        <v>1</v>
      </c>
      <c r="AF93" s="1">
        <v>0</v>
      </c>
      <c r="AG93" s="1">
        <v>0</v>
      </c>
      <c r="AH93" s="1">
        <v>2</v>
      </c>
      <c r="AI93" s="1">
        <v>1</v>
      </c>
      <c r="AJ93" s="1">
        <v>3</v>
      </c>
      <c r="AK93" s="1">
        <v>0</v>
      </c>
      <c r="AM93" s="108" t="s">
        <v>84</v>
      </c>
      <c r="AN93" s="108">
        <v>1</v>
      </c>
      <c r="AO93" s="108">
        <v>2</v>
      </c>
      <c r="AP93" s="108">
        <v>1</v>
      </c>
      <c r="AQ93" s="108">
        <v>0</v>
      </c>
      <c r="AR93" s="108">
        <v>0</v>
      </c>
      <c r="AS93" s="108">
        <v>1</v>
      </c>
      <c r="AT93" s="108">
        <v>1</v>
      </c>
      <c r="AU93" s="108">
        <v>2</v>
      </c>
      <c r="AV93" s="108">
        <v>0</v>
      </c>
      <c r="AW93" s="108">
        <v>0</v>
      </c>
      <c r="AY93" s="116">
        <f>'vstupní parametry'!G184</f>
        <v>0</v>
      </c>
      <c r="AZ93" s="116">
        <f>'vstupní parametry'!H184</f>
        <v>0</v>
      </c>
      <c r="BA93" s="116">
        <f>'vstupní parametry'!I184</f>
        <v>0</v>
      </c>
      <c r="BB93" s="116">
        <f>'vstupní parametry'!J184</f>
        <v>0</v>
      </c>
      <c r="BC93" s="116" t="str">
        <f>'vstupní parametry'!K184</f>
        <v/>
      </c>
      <c r="BD93" s="116">
        <f>'vstupní parametry'!L184</f>
        <v>0</v>
      </c>
      <c r="BE93" s="116">
        <f>'vstupní parametry'!M184</f>
        <v>1</v>
      </c>
      <c r="BF93" s="116">
        <f>'vstupní parametry'!N184</f>
        <v>0</v>
      </c>
      <c r="BG93" s="116">
        <f>'vstupní parametry'!O184</f>
        <v>0</v>
      </c>
      <c r="BH93" s="116">
        <f>'vstupní parametry'!P184</f>
        <v>0</v>
      </c>
      <c r="BI93" s="116">
        <f>'vstupní parametry'!Q184</f>
        <v>1</v>
      </c>
      <c r="BJ93" s="116">
        <f>'vstupní parametry'!R184</f>
        <v>-2</v>
      </c>
      <c r="BL93" s="119">
        <f>'vstupní parametry'!T184</f>
        <v>0</v>
      </c>
      <c r="BM93" s="119">
        <f>'vstupní parametry'!U184</f>
        <v>0</v>
      </c>
      <c r="BN93" s="119">
        <f>'vstupní parametry'!V184</f>
        <v>0</v>
      </c>
      <c r="BO93" s="119" t="str">
        <f>'vstupní parametry'!W184</f>
        <v/>
      </c>
      <c r="BP93" s="119">
        <f>'vstupní parametry'!X184</f>
        <v>0</v>
      </c>
      <c r="BQ93" s="119">
        <f>'vstupní parametry'!Y184</f>
        <v>1</v>
      </c>
      <c r="BR93" s="119">
        <f>'vstupní parametry'!Z184</f>
        <v>0</v>
      </c>
      <c r="BS93" s="119">
        <f>'vstupní parametry'!AA184</f>
        <v>0</v>
      </c>
      <c r="BT93" s="119">
        <f>'vstupní parametry'!AB184</f>
        <v>0</v>
      </c>
      <c r="BU93" s="119">
        <f>'vstupní parametry'!AC184</f>
        <v>1</v>
      </c>
      <c r="BV93" s="119">
        <f>'vstupní parametry'!AD184</f>
        <v>1</v>
      </c>
    </row>
    <row r="94" spans="1:74">
      <c r="A94" s="1" t="str">
        <f>'vstupní parametry'!G94</f>
        <v>dohráno 27.9.14</v>
      </c>
      <c r="B94" s="1">
        <f>'vstupní parametry'!H94</f>
        <v>0</v>
      </c>
      <c r="C94" s="1">
        <f>'vstupní parametry'!I94</f>
        <v>0</v>
      </c>
      <c r="D94" s="1">
        <f>'vstupní parametry'!J94</f>
        <v>8.4722222222222213E-2</v>
      </c>
      <c r="E94" s="1" t="str">
        <f>'vstupní parametry'!K94</f>
        <v/>
      </c>
      <c r="F94" s="1">
        <f>'vstupní parametry'!L94</f>
        <v>0</v>
      </c>
      <c r="G94" s="1">
        <f>'vstupní parametry'!M94</f>
        <v>0</v>
      </c>
      <c r="H94" s="1">
        <f>'vstupní parametry'!N94</f>
        <v>1</v>
      </c>
      <c r="I94" s="1">
        <f>'vstupní parametry'!O94</f>
        <v>0</v>
      </c>
      <c r="J94" s="1">
        <f>'vstupní parametry'!P94</f>
        <v>8.4722222222222213E-2</v>
      </c>
      <c r="K94" s="1">
        <f>'vstupní parametry'!Q94</f>
        <v>0</v>
      </c>
      <c r="L94" s="1">
        <f>'vstupní parametry'!R94</f>
        <v>-3</v>
      </c>
      <c r="N94" s="2" t="str">
        <f>'vstupní parametry'!T94</f>
        <v>Č.Velenice</v>
      </c>
      <c r="O94" s="2">
        <f>'vstupní parametry'!U94</f>
        <v>8.4722222222222213E-2</v>
      </c>
      <c r="P94" s="2">
        <f>'vstupní parametry'!V94</f>
        <v>0</v>
      </c>
      <c r="Q94" s="2" t="str">
        <f>'vstupní parametry'!W94</f>
        <v/>
      </c>
      <c r="R94" s="2">
        <f>'vstupní parametry'!X94</f>
        <v>1</v>
      </c>
      <c r="S94" s="2">
        <f>'vstupní parametry'!Y94</f>
        <v>0</v>
      </c>
      <c r="T94" s="2">
        <f>'vstupní parametry'!Z94</f>
        <v>0</v>
      </c>
      <c r="U94" s="2">
        <f>'vstupní parametry'!AA94</f>
        <v>8.4722222222222213E-2</v>
      </c>
      <c r="V94" s="2">
        <f>'vstupní parametry'!AB94</f>
        <v>0</v>
      </c>
      <c r="W94" s="2">
        <f>'vstupní parametry'!AC94</f>
        <v>3</v>
      </c>
      <c r="X94" s="2">
        <f>'vstupní parametry'!AD94</f>
        <v>3</v>
      </c>
      <c r="Z94" s="32" t="s">
        <v>155</v>
      </c>
      <c r="AA94" s="32" t="s">
        <v>86</v>
      </c>
      <c r="AB94" s="32">
        <v>4</v>
      </c>
      <c r="AC94" s="32">
        <v>2</v>
      </c>
      <c r="AD94" s="1">
        <v>1</v>
      </c>
      <c r="AE94" s="1">
        <v>1</v>
      </c>
      <c r="AF94" s="1">
        <v>0</v>
      </c>
      <c r="AG94" s="1">
        <v>0</v>
      </c>
      <c r="AH94" s="1">
        <v>4</v>
      </c>
      <c r="AI94" s="1">
        <v>2</v>
      </c>
      <c r="AJ94" s="1">
        <v>3</v>
      </c>
      <c r="AK94" s="1">
        <v>0</v>
      </c>
      <c r="AM94" s="108" t="s">
        <v>83</v>
      </c>
      <c r="AN94" s="108">
        <v>2</v>
      </c>
      <c r="AO94" s="108">
        <v>4</v>
      </c>
      <c r="AP94" s="108">
        <v>1</v>
      </c>
      <c r="AQ94" s="108">
        <v>0</v>
      </c>
      <c r="AR94" s="108">
        <v>0</v>
      </c>
      <c r="AS94" s="108">
        <v>1</v>
      </c>
      <c r="AT94" s="108">
        <v>2</v>
      </c>
      <c r="AU94" s="108">
        <v>4</v>
      </c>
      <c r="AV94" s="108">
        <v>0</v>
      </c>
      <c r="AW94" s="108">
        <v>0</v>
      </c>
      <c r="AY94" s="116">
        <f>'vstupní parametry'!G185</f>
        <v>0</v>
      </c>
      <c r="AZ94" s="116">
        <f>'vstupní parametry'!H185</f>
        <v>0</v>
      </c>
      <c r="BA94" s="116">
        <f>'vstupní parametry'!I185</f>
        <v>0</v>
      </c>
      <c r="BB94" s="116">
        <f>'vstupní parametry'!J185</f>
        <v>4.4444444444444446E-2</v>
      </c>
      <c r="BC94" s="116" t="str">
        <f>'vstupní parametry'!K185</f>
        <v/>
      </c>
      <c r="BD94" s="116">
        <f>'vstupní parametry'!L185</f>
        <v>0</v>
      </c>
      <c r="BE94" s="116">
        <f>'vstupní parametry'!M185</f>
        <v>0</v>
      </c>
      <c r="BF94" s="116">
        <f>'vstupní parametry'!N185</f>
        <v>1</v>
      </c>
      <c r="BG94" s="116">
        <f>'vstupní parametry'!O185</f>
        <v>0</v>
      </c>
      <c r="BH94" s="116">
        <f>'vstupní parametry'!P185</f>
        <v>4.4444444444444446E-2</v>
      </c>
      <c r="BI94" s="116">
        <f>'vstupní parametry'!Q185</f>
        <v>0</v>
      </c>
      <c r="BJ94" s="116">
        <f>'vstupní parametry'!R185</f>
        <v>-3</v>
      </c>
      <c r="BL94" s="119" t="str">
        <f>'vstupní parametry'!T185</f>
        <v>N.Včelnice</v>
      </c>
      <c r="BM94" s="119">
        <f>'vstupní parametry'!U185</f>
        <v>4.4444444444444446E-2</v>
      </c>
      <c r="BN94" s="119">
        <f>'vstupní parametry'!V185</f>
        <v>0</v>
      </c>
      <c r="BO94" s="119" t="str">
        <f>'vstupní parametry'!W185</f>
        <v/>
      </c>
      <c r="BP94" s="119">
        <f>'vstupní parametry'!X185</f>
        <v>1</v>
      </c>
      <c r="BQ94" s="119">
        <f>'vstupní parametry'!Y185</f>
        <v>0</v>
      </c>
      <c r="BR94" s="119">
        <f>'vstupní parametry'!Z185</f>
        <v>0</v>
      </c>
      <c r="BS94" s="119">
        <f>'vstupní parametry'!AA185</f>
        <v>4.4444444444444446E-2</v>
      </c>
      <c r="BT94" s="119">
        <f>'vstupní parametry'!AB185</f>
        <v>0</v>
      </c>
      <c r="BU94" s="119">
        <f>'vstupní parametry'!AC185</f>
        <v>3</v>
      </c>
      <c r="BV94" s="119">
        <f>'vstupní parametry'!AD185</f>
        <v>3</v>
      </c>
    </row>
    <row r="95" spans="1:74">
      <c r="A95" s="1">
        <f>'vstupní parametry'!G95</f>
        <v>0</v>
      </c>
      <c r="B95" s="1">
        <f>'vstupní parametry'!H95</f>
        <v>40914</v>
      </c>
      <c r="C95" s="1" t="str">
        <f>'vstupní parametry'!I95</f>
        <v>Zápisy DK - podzim 2011</v>
      </c>
      <c r="D95" s="1">
        <f>'vstupní parametry'!J95</f>
        <v>0</v>
      </c>
      <c r="E95" s="1" t="str">
        <f>'vstupní parametry'!K95</f>
        <v/>
      </c>
      <c r="F95" s="1">
        <f>'vstupní parametry'!L95</f>
        <v>1</v>
      </c>
      <c r="G95" s="1">
        <f>'vstupní parametry'!M95</f>
        <v>0</v>
      </c>
      <c r="H95" s="1">
        <f>'vstupní parametry'!N95</f>
        <v>0</v>
      </c>
      <c r="I95" s="1" t="str">
        <f>'vstupní parametry'!O95</f>
        <v>Zápisy DK - podzim 2011</v>
      </c>
      <c r="J95" s="1">
        <f>'vstupní parametry'!P95</f>
        <v>0</v>
      </c>
      <c r="K95" s="1">
        <f>'vstupní parametry'!Q95</f>
        <v>3</v>
      </c>
      <c r="L95" s="1">
        <f>'vstupní parametry'!R95</f>
        <v>0</v>
      </c>
      <c r="N95" s="2">
        <f>'vstupní parametry'!T95</f>
        <v>0</v>
      </c>
      <c r="O95" s="2">
        <f>'vstupní parametry'!U95</f>
        <v>0</v>
      </c>
      <c r="P95" s="2" t="str">
        <f>'vstupní parametry'!V95</f>
        <v>Zápisy DK - podzim 2011</v>
      </c>
      <c r="Q95" s="2" t="str">
        <f>'vstupní parametry'!W95</f>
        <v/>
      </c>
      <c r="R95" s="2">
        <f>'vstupní parametry'!X95</f>
        <v>0</v>
      </c>
      <c r="S95" s="2">
        <f>'vstupní parametry'!Y95</f>
        <v>0</v>
      </c>
      <c r="T95" s="2">
        <f>'vstupní parametry'!Z95</f>
        <v>1</v>
      </c>
      <c r="U95" s="2">
        <f>'vstupní parametry'!AA95</f>
        <v>0</v>
      </c>
      <c r="V95" s="2" t="str">
        <f>'vstupní parametry'!AB95</f>
        <v>Zápisy DK - podzim 2011</v>
      </c>
      <c r="W95" s="2">
        <f>'vstupní parametry'!AC95</f>
        <v>0</v>
      </c>
      <c r="X95" s="2">
        <f>'vstupní parametry'!AD95</f>
        <v>0</v>
      </c>
      <c r="Z95" s="32" t="s">
        <v>156</v>
      </c>
      <c r="AA95" s="32" t="s">
        <v>6</v>
      </c>
      <c r="AB95" s="32">
        <v>2</v>
      </c>
      <c r="AC95" s="32">
        <v>0</v>
      </c>
      <c r="AD95" s="1">
        <v>1</v>
      </c>
      <c r="AE95" s="1">
        <v>1</v>
      </c>
      <c r="AF95" s="1">
        <v>0</v>
      </c>
      <c r="AG95" s="1">
        <v>0</v>
      </c>
      <c r="AH95" s="1">
        <v>2</v>
      </c>
      <c r="AI95" s="1">
        <v>0</v>
      </c>
      <c r="AJ95" s="1">
        <v>3</v>
      </c>
      <c r="AK95" s="1">
        <v>0</v>
      </c>
      <c r="AM95" s="108" t="s">
        <v>7</v>
      </c>
      <c r="AN95" s="108">
        <v>0</v>
      </c>
      <c r="AO95" s="108">
        <v>2</v>
      </c>
      <c r="AP95" s="108">
        <v>1</v>
      </c>
      <c r="AQ95" s="108">
        <v>0</v>
      </c>
      <c r="AR95" s="108">
        <v>0</v>
      </c>
      <c r="AS95" s="108">
        <v>1</v>
      </c>
      <c r="AT95" s="108">
        <v>0</v>
      </c>
      <c r="AU95" s="108">
        <v>2</v>
      </c>
      <c r="AV95" s="108">
        <v>0</v>
      </c>
      <c r="AW95" s="108">
        <v>0</v>
      </c>
      <c r="AY95" s="116">
        <f>'vstupní parametry'!G186</f>
        <v>0</v>
      </c>
      <c r="AZ95" s="116">
        <f>'vstupní parametry'!H186</f>
        <v>0</v>
      </c>
      <c r="BA95" s="116">
        <f>'vstupní parametry'!I186</f>
        <v>0</v>
      </c>
      <c r="BB95" s="116">
        <f>'vstupní parametry'!J186</f>
        <v>0</v>
      </c>
      <c r="BC95" s="116" t="str">
        <f>'vstupní parametry'!K186</f>
        <v/>
      </c>
      <c r="BD95" s="116">
        <f>'vstupní parametry'!L186</f>
        <v>0</v>
      </c>
      <c r="BE95" s="116">
        <f>'vstupní parametry'!M186</f>
        <v>1</v>
      </c>
      <c r="BF95" s="116">
        <f>'vstupní parametry'!N186</f>
        <v>0</v>
      </c>
      <c r="BG95" s="116">
        <f>'vstupní parametry'!O186</f>
        <v>0</v>
      </c>
      <c r="BH95" s="116">
        <f>'vstupní parametry'!P186</f>
        <v>0</v>
      </c>
      <c r="BI95" s="116">
        <f>'vstupní parametry'!Q186</f>
        <v>1</v>
      </c>
      <c r="BJ95" s="116">
        <f>'vstupní parametry'!R186</f>
        <v>-2</v>
      </c>
      <c r="BL95" s="119">
        <f>'vstupní parametry'!T186</f>
        <v>0</v>
      </c>
      <c r="BM95" s="119">
        <f>'vstupní parametry'!U186</f>
        <v>0</v>
      </c>
      <c r="BN95" s="119">
        <f>'vstupní parametry'!V186</f>
        <v>0</v>
      </c>
      <c r="BO95" s="119" t="str">
        <f>'vstupní parametry'!W186</f>
        <v/>
      </c>
      <c r="BP95" s="119">
        <f>'vstupní parametry'!X186</f>
        <v>0</v>
      </c>
      <c r="BQ95" s="119">
        <f>'vstupní parametry'!Y186</f>
        <v>1</v>
      </c>
      <c r="BR95" s="119">
        <f>'vstupní parametry'!Z186</f>
        <v>0</v>
      </c>
      <c r="BS95" s="119">
        <f>'vstupní parametry'!AA186</f>
        <v>0</v>
      </c>
      <c r="BT95" s="119">
        <f>'vstupní parametry'!AB186</f>
        <v>0</v>
      </c>
      <c r="BU95" s="119">
        <f>'vstupní parametry'!AC186</f>
        <v>1</v>
      </c>
      <c r="BV95" s="119">
        <f>'vstupní parametry'!AD186</f>
        <v>1</v>
      </c>
    </row>
    <row r="96" spans="1:74">
      <c r="A96" s="1">
        <f>'vstupní parametry'!G96</f>
        <v>0</v>
      </c>
      <c r="B96" s="1">
        <f>'vstupní parametry'!H96</f>
        <v>0</v>
      </c>
      <c r="C96" s="1">
        <f>'vstupní parametry'!I96</f>
        <v>0</v>
      </c>
      <c r="D96" s="1">
        <f>'vstupní parametry'!J96</f>
        <v>0</v>
      </c>
      <c r="E96" s="1" t="str">
        <f>'vstupní parametry'!K96</f>
        <v/>
      </c>
      <c r="F96" s="1">
        <f>'vstupní parametry'!L96</f>
        <v>0</v>
      </c>
      <c r="G96" s="1">
        <f>'vstupní parametry'!M96</f>
        <v>1</v>
      </c>
      <c r="H96" s="1">
        <f>'vstupní parametry'!N96</f>
        <v>0</v>
      </c>
      <c r="I96" s="1">
        <f>'vstupní parametry'!O96</f>
        <v>0</v>
      </c>
      <c r="J96" s="1">
        <f>'vstupní parametry'!P96</f>
        <v>0</v>
      </c>
      <c r="K96" s="1">
        <f>'vstupní parametry'!Q96</f>
        <v>1</v>
      </c>
      <c r="L96" s="1">
        <f>'vstupní parametry'!R96</f>
        <v>-2</v>
      </c>
      <c r="N96" s="2">
        <f>'vstupní parametry'!T96</f>
        <v>0</v>
      </c>
      <c r="O96" s="2">
        <f>'vstupní parametry'!U96</f>
        <v>0</v>
      </c>
      <c r="P96" s="2">
        <f>'vstupní parametry'!V96</f>
        <v>0</v>
      </c>
      <c r="Q96" s="2" t="str">
        <f>'vstupní parametry'!W96</f>
        <v/>
      </c>
      <c r="R96" s="2">
        <f>'vstupní parametry'!X96</f>
        <v>0</v>
      </c>
      <c r="S96" s="2">
        <f>'vstupní parametry'!Y96</f>
        <v>1</v>
      </c>
      <c r="T96" s="2">
        <f>'vstupní parametry'!Z96</f>
        <v>0</v>
      </c>
      <c r="U96" s="2">
        <f>'vstupní parametry'!AA96</f>
        <v>0</v>
      </c>
      <c r="V96" s="2">
        <f>'vstupní parametry'!AB96</f>
        <v>0</v>
      </c>
      <c r="W96" s="2">
        <f>'vstupní parametry'!AC96</f>
        <v>1</v>
      </c>
      <c r="X96" s="2">
        <f>'vstupní parametry'!AD96</f>
        <v>1</v>
      </c>
      <c r="Z96" s="32" t="s">
        <v>157</v>
      </c>
      <c r="AA96" s="32" t="s">
        <v>55</v>
      </c>
      <c r="AB96" s="32">
        <v>1</v>
      </c>
      <c r="AC96" s="32">
        <v>0</v>
      </c>
      <c r="AD96" s="1">
        <v>1</v>
      </c>
      <c r="AE96" s="1">
        <v>1</v>
      </c>
      <c r="AF96" s="1">
        <v>0</v>
      </c>
      <c r="AG96" s="1">
        <v>0</v>
      </c>
      <c r="AH96" s="1">
        <v>1</v>
      </c>
      <c r="AI96" s="1">
        <v>0</v>
      </c>
      <c r="AJ96" s="1">
        <v>3</v>
      </c>
      <c r="AK96" s="1">
        <v>0</v>
      </c>
      <c r="AM96" s="108" t="s">
        <v>82</v>
      </c>
      <c r="AN96" s="108">
        <v>0</v>
      </c>
      <c r="AO96" s="108">
        <v>1</v>
      </c>
      <c r="AP96" s="108">
        <v>1</v>
      </c>
      <c r="AQ96" s="108">
        <v>0</v>
      </c>
      <c r="AR96" s="108">
        <v>0</v>
      </c>
      <c r="AS96" s="108">
        <v>1</v>
      </c>
      <c r="AT96" s="108">
        <v>0</v>
      </c>
      <c r="AU96" s="108">
        <v>1</v>
      </c>
      <c r="AV96" s="108">
        <v>0</v>
      </c>
      <c r="AW96" s="108">
        <v>0</v>
      </c>
      <c r="AY96" s="116">
        <f>'vstupní parametry'!G187</f>
        <v>0</v>
      </c>
      <c r="AZ96" s="116">
        <f>'vstupní parametry'!H187</f>
        <v>0</v>
      </c>
      <c r="BA96" s="116">
        <f>'vstupní parametry'!I187</f>
        <v>0</v>
      </c>
      <c r="BB96" s="116">
        <f>'vstupní parametry'!J187</f>
        <v>0</v>
      </c>
      <c r="BC96" s="116" t="str">
        <f>'vstupní parametry'!K187</f>
        <v/>
      </c>
      <c r="BD96" s="116">
        <f>'vstupní parametry'!L187</f>
        <v>0</v>
      </c>
      <c r="BE96" s="116">
        <f>'vstupní parametry'!M187</f>
        <v>1</v>
      </c>
      <c r="BF96" s="116">
        <f>'vstupní parametry'!N187</f>
        <v>0</v>
      </c>
      <c r="BG96" s="116">
        <f>'vstupní parametry'!O187</f>
        <v>0</v>
      </c>
      <c r="BH96" s="116">
        <f>'vstupní parametry'!P187</f>
        <v>0</v>
      </c>
      <c r="BI96" s="116">
        <f>'vstupní parametry'!Q187</f>
        <v>1</v>
      </c>
      <c r="BJ96" s="116">
        <f>'vstupní parametry'!R187</f>
        <v>-2</v>
      </c>
      <c r="BL96" s="119">
        <f>'vstupní parametry'!T187</f>
        <v>0</v>
      </c>
      <c r="BM96" s="119">
        <f>'vstupní parametry'!U187</f>
        <v>0</v>
      </c>
      <c r="BN96" s="119">
        <f>'vstupní parametry'!V187</f>
        <v>0</v>
      </c>
      <c r="BO96" s="119" t="str">
        <f>'vstupní parametry'!W187</f>
        <v/>
      </c>
      <c r="BP96" s="119">
        <f>'vstupní parametry'!X187</f>
        <v>0</v>
      </c>
      <c r="BQ96" s="119">
        <f>'vstupní parametry'!Y187</f>
        <v>1</v>
      </c>
      <c r="BR96" s="119">
        <f>'vstupní parametry'!Z187</f>
        <v>0</v>
      </c>
      <c r="BS96" s="119">
        <f>'vstupní parametry'!AA187</f>
        <v>0</v>
      </c>
      <c r="BT96" s="119">
        <f>'vstupní parametry'!AB187</f>
        <v>0</v>
      </c>
      <c r="BU96" s="119">
        <f>'vstupní parametry'!AC187</f>
        <v>1</v>
      </c>
      <c r="BV96" s="119">
        <f>'vstupní parametry'!AD187</f>
        <v>1</v>
      </c>
    </row>
    <row r="97" spans="1:74">
      <c r="A97" s="1">
        <f>'vstupní parametry'!G97</f>
        <v>0</v>
      </c>
      <c r="B97" s="1">
        <f>'vstupní parametry'!H97</f>
        <v>40735</v>
      </c>
      <c r="C97" s="1" t="str">
        <f>'vstupní parametry'!I97</f>
        <v>Zápisy DK - jaro 2011</v>
      </c>
      <c r="D97" s="1">
        <f>'vstupní parametry'!J97</f>
        <v>8.6805555555555566E-2</v>
      </c>
      <c r="E97" s="1" t="str">
        <f>'vstupní parametry'!K97</f>
        <v/>
      </c>
      <c r="F97" s="1">
        <f>'vstupní parametry'!L97</f>
        <v>1</v>
      </c>
      <c r="G97" s="1">
        <f>'vstupní parametry'!M97</f>
        <v>0</v>
      </c>
      <c r="H97" s="1">
        <f>'vstupní parametry'!N97</f>
        <v>0</v>
      </c>
      <c r="I97" s="1" t="str">
        <f>'vstupní parametry'!O97</f>
        <v>Zápisy DK - jaro 2011</v>
      </c>
      <c r="J97" s="1">
        <f>'vstupní parametry'!P97</f>
        <v>8.6805555555555566E-2</v>
      </c>
      <c r="K97" s="1">
        <f>'vstupní parametry'!Q97</f>
        <v>3</v>
      </c>
      <c r="L97" s="1">
        <f>'vstupní parametry'!R97</f>
        <v>0</v>
      </c>
      <c r="N97" s="2" t="str">
        <f>'vstupní parametry'!T97</f>
        <v>Soběslav"B</v>
      </c>
      <c r="O97" s="2">
        <f>'vstupní parametry'!U97</f>
        <v>8.6805555555555566E-2</v>
      </c>
      <c r="P97" s="2" t="str">
        <f>'vstupní parametry'!V97</f>
        <v>Zápisy DK - jaro 2011</v>
      </c>
      <c r="Q97" s="2" t="str">
        <f>'vstupní parametry'!W97</f>
        <v/>
      </c>
      <c r="R97" s="2">
        <f>'vstupní parametry'!X97</f>
        <v>0</v>
      </c>
      <c r="S97" s="2">
        <f>'vstupní parametry'!Y97</f>
        <v>0</v>
      </c>
      <c r="T97" s="2">
        <f>'vstupní parametry'!Z97</f>
        <v>1</v>
      </c>
      <c r="U97" s="2">
        <f>'vstupní parametry'!AA97</f>
        <v>8.6805555555555566E-2</v>
      </c>
      <c r="V97" s="2" t="str">
        <f>'vstupní parametry'!AB97</f>
        <v>Zápisy DK - jaro 2011</v>
      </c>
      <c r="W97" s="2">
        <f>'vstupní parametry'!AC97</f>
        <v>0</v>
      </c>
      <c r="X97" s="2">
        <f>'vstupní parametry'!AD97</f>
        <v>0</v>
      </c>
      <c r="Z97" s="32" t="s">
        <v>158</v>
      </c>
      <c r="AA97" s="32" t="s">
        <v>52</v>
      </c>
      <c r="AB97" s="32">
        <v>5</v>
      </c>
      <c r="AC97" s="32">
        <v>0</v>
      </c>
      <c r="AD97" s="1">
        <v>1</v>
      </c>
      <c r="AE97" s="1">
        <v>1</v>
      </c>
      <c r="AF97" s="1">
        <v>0</v>
      </c>
      <c r="AG97" s="1">
        <v>0</v>
      </c>
      <c r="AH97" s="1">
        <v>5</v>
      </c>
      <c r="AI97" s="1">
        <v>0</v>
      </c>
      <c r="AJ97" s="1">
        <v>3</v>
      </c>
      <c r="AK97" s="1">
        <v>0</v>
      </c>
      <c r="AM97" s="108" t="s">
        <v>8</v>
      </c>
      <c r="AN97" s="108">
        <v>0</v>
      </c>
      <c r="AO97" s="108">
        <v>5</v>
      </c>
      <c r="AP97" s="108">
        <v>1</v>
      </c>
      <c r="AQ97" s="108">
        <v>0</v>
      </c>
      <c r="AR97" s="108">
        <v>0</v>
      </c>
      <c r="AS97" s="108">
        <v>1</v>
      </c>
      <c r="AT97" s="108">
        <v>0</v>
      </c>
      <c r="AU97" s="108">
        <v>5</v>
      </c>
      <c r="AV97" s="108">
        <v>0</v>
      </c>
      <c r="AW97" s="108">
        <v>0</v>
      </c>
      <c r="AY97" s="116">
        <f>'vstupní parametry'!G188</f>
        <v>0</v>
      </c>
      <c r="AZ97" s="116">
        <f>'vstupní parametry'!H188</f>
        <v>0</v>
      </c>
      <c r="BA97" s="116">
        <f>'vstupní parametry'!I188</f>
        <v>0</v>
      </c>
      <c r="BB97" s="116">
        <f>'vstupní parametry'!J188</f>
        <v>8.4027777777777771E-2</v>
      </c>
      <c r="BC97" s="116" t="str">
        <f>'vstupní parametry'!K188</f>
        <v/>
      </c>
      <c r="BD97" s="116">
        <f>'vstupní parametry'!L188</f>
        <v>0</v>
      </c>
      <c r="BE97" s="116">
        <f>'vstupní parametry'!M188</f>
        <v>0</v>
      </c>
      <c r="BF97" s="116">
        <f>'vstupní parametry'!N188</f>
        <v>1</v>
      </c>
      <c r="BG97" s="116">
        <f>'vstupní parametry'!O188</f>
        <v>0</v>
      </c>
      <c r="BH97" s="116">
        <f>'vstupní parametry'!P188</f>
        <v>8.4027777777777771E-2</v>
      </c>
      <c r="BI97" s="116">
        <f>'vstupní parametry'!Q188</f>
        <v>0</v>
      </c>
      <c r="BJ97" s="116">
        <f>'vstupní parametry'!R188</f>
        <v>-3</v>
      </c>
      <c r="BL97" s="119" t="str">
        <f>'vstupní parametry'!T188</f>
        <v>Č.Velenice</v>
      </c>
      <c r="BM97" s="119">
        <f>'vstupní parametry'!U188</f>
        <v>8.4027777777777771E-2</v>
      </c>
      <c r="BN97" s="119">
        <f>'vstupní parametry'!V188</f>
        <v>0</v>
      </c>
      <c r="BO97" s="119" t="str">
        <f>'vstupní parametry'!W188</f>
        <v/>
      </c>
      <c r="BP97" s="119">
        <f>'vstupní parametry'!X188</f>
        <v>1</v>
      </c>
      <c r="BQ97" s="119">
        <f>'vstupní parametry'!Y188</f>
        <v>0</v>
      </c>
      <c r="BR97" s="119">
        <f>'vstupní parametry'!Z188</f>
        <v>0</v>
      </c>
      <c r="BS97" s="119">
        <f>'vstupní parametry'!AA188</f>
        <v>8.4027777777777771E-2</v>
      </c>
      <c r="BT97" s="119">
        <f>'vstupní parametry'!AB188</f>
        <v>0</v>
      </c>
      <c r="BU97" s="119">
        <f>'vstupní parametry'!AC188</f>
        <v>3</v>
      </c>
      <c r="BV97" s="119">
        <f>'vstupní parametry'!AD188</f>
        <v>3</v>
      </c>
    </row>
    <row r="98" spans="1:74">
      <c r="A98" s="1">
        <f>'vstupní parametry'!G98</f>
        <v>0</v>
      </c>
      <c r="B98" s="1">
        <f>'vstupní parametry'!H98</f>
        <v>0</v>
      </c>
      <c r="C98" s="1">
        <f>'vstupní parametry'!I98</f>
        <v>0</v>
      </c>
      <c r="D98" s="1">
        <f>'vstupní parametry'!J98</f>
        <v>0</v>
      </c>
      <c r="E98" s="1" t="str">
        <f>'vstupní parametry'!K98</f>
        <v/>
      </c>
      <c r="F98" s="1">
        <f>'vstupní parametry'!L98</f>
        <v>0</v>
      </c>
      <c r="G98" s="1">
        <f>'vstupní parametry'!M98</f>
        <v>1</v>
      </c>
      <c r="H98" s="1">
        <f>'vstupní parametry'!N98</f>
        <v>0</v>
      </c>
      <c r="I98" s="1">
        <f>'vstupní parametry'!O98</f>
        <v>0</v>
      </c>
      <c r="J98" s="1">
        <f>'vstupní parametry'!P98</f>
        <v>0</v>
      </c>
      <c r="K98" s="1">
        <f>'vstupní parametry'!Q98</f>
        <v>1</v>
      </c>
      <c r="L98" s="1">
        <f>'vstupní parametry'!R98</f>
        <v>-2</v>
      </c>
      <c r="N98" s="2">
        <f>'vstupní parametry'!T98</f>
        <v>0</v>
      </c>
      <c r="O98" s="2">
        <f>'vstupní parametry'!U98</f>
        <v>0</v>
      </c>
      <c r="P98" s="2">
        <f>'vstupní parametry'!V98</f>
        <v>0</v>
      </c>
      <c r="Q98" s="2" t="str">
        <f>'vstupní parametry'!W98</f>
        <v/>
      </c>
      <c r="R98" s="2">
        <f>'vstupní parametry'!X98</f>
        <v>0</v>
      </c>
      <c r="S98" s="2">
        <f>'vstupní parametry'!Y98</f>
        <v>1</v>
      </c>
      <c r="T98" s="2">
        <f>'vstupní parametry'!Z98</f>
        <v>0</v>
      </c>
      <c r="U98" s="2">
        <f>'vstupní parametry'!AA98</f>
        <v>0</v>
      </c>
      <c r="V98" s="2">
        <f>'vstupní parametry'!AB98</f>
        <v>0</v>
      </c>
      <c r="W98" s="2">
        <f>'vstupní parametry'!AC98</f>
        <v>1</v>
      </c>
      <c r="X98" s="2">
        <f>'vstupní parametry'!AD98</f>
        <v>1</v>
      </c>
    </row>
    <row r="99" spans="1:74">
      <c r="A99" s="1">
        <f>'vstupní parametry'!G99</f>
        <v>0</v>
      </c>
      <c r="B99" s="1">
        <f>'vstupní parametry'!H99</f>
        <v>40561</v>
      </c>
      <c r="C99" s="1" t="str">
        <f>'vstupní parametry'!I99</f>
        <v>Zápisy DK - podzim 2010</v>
      </c>
      <c r="D99" s="1">
        <f>'vstupní parametry'!J99</f>
        <v>0</v>
      </c>
      <c r="E99" s="1" t="str">
        <f>'vstupní parametry'!K99</f>
        <v/>
      </c>
      <c r="F99" s="1">
        <f>'vstupní parametry'!L99</f>
        <v>1</v>
      </c>
      <c r="G99" s="1">
        <f>'vstupní parametry'!M99</f>
        <v>0</v>
      </c>
      <c r="H99" s="1">
        <f>'vstupní parametry'!N99</f>
        <v>0</v>
      </c>
      <c r="I99" s="1" t="str">
        <f>'vstupní parametry'!O99</f>
        <v>Zápisy DK - podzim 2010</v>
      </c>
      <c r="J99" s="1">
        <f>'vstupní parametry'!P99</f>
        <v>0</v>
      </c>
      <c r="K99" s="1">
        <f>'vstupní parametry'!Q99</f>
        <v>3</v>
      </c>
      <c r="L99" s="1">
        <f>'vstupní parametry'!R99</f>
        <v>0</v>
      </c>
      <c r="N99" s="2">
        <f>'vstupní parametry'!T99</f>
        <v>0</v>
      </c>
      <c r="O99" s="2">
        <f>'vstupní parametry'!U99</f>
        <v>0</v>
      </c>
      <c r="P99" s="2" t="str">
        <f>'vstupní parametry'!V99</f>
        <v>Zápisy DK - podzim 2010</v>
      </c>
      <c r="Q99" s="2" t="str">
        <f>'vstupní parametry'!W99</f>
        <v/>
      </c>
      <c r="R99" s="2">
        <f>'vstupní parametry'!X99</f>
        <v>0</v>
      </c>
      <c r="S99" s="2">
        <f>'vstupní parametry'!Y99</f>
        <v>0</v>
      </c>
      <c r="T99" s="2">
        <f>'vstupní parametry'!Z99</f>
        <v>1</v>
      </c>
      <c r="U99" s="2">
        <f>'vstupní parametry'!AA99</f>
        <v>0</v>
      </c>
      <c r="V99" s="2" t="str">
        <f>'vstupní parametry'!AB99</f>
        <v>Zápisy DK - podzim 2010</v>
      </c>
      <c r="W99" s="2">
        <f>'vstupní parametry'!AC99</f>
        <v>0</v>
      </c>
      <c r="X99" s="2">
        <f>'vstupní parametry'!AD99</f>
        <v>0</v>
      </c>
    </row>
    <row r="100" spans="1:74">
      <c r="A100" s="1">
        <f>'vstupní parametry'!G100</f>
        <v>0</v>
      </c>
      <c r="B100" s="1">
        <f>'vstupní parametry'!H100</f>
        <v>0</v>
      </c>
      <c r="C100" s="1">
        <f>'vstupní parametry'!I100</f>
        <v>0</v>
      </c>
      <c r="D100" s="1">
        <f>'vstupní parametry'!J100</f>
        <v>2.7777777777777779E-3</v>
      </c>
      <c r="E100" s="1" t="str">
        <f>'vstupní parametry'!K100</f>
        <v/>
      </c>
      <c r="F100" s="1">
        <f>'vstupní parametry'!L100</f>
        <v>0</v>
      </c>
      <c r="G100" s="1">
        <f>'vstupní parametry'!M100</f>
        <v>0</v>
      </c>
      <c r="H100" s="1">
        <f>'vstupní parametry'!N100</f>
        <v>1</v>
      </c>
      <c r="I100" s="1">
        <f>'vstupní parametry'!O100</f>
        <v>0</v>
      </c>
      <c r="J100" s="1">
        <f>'vstupní parametry'!P100</f>
        <v>2.7777777777777779E-3</v>
      </c>
      <c r="K100" s="1">
        <f>'vstupní parametry'!Q100</f>
        <v>0</v>
      </c>
      <c r="L100" s="1">
        <f>'vstupní parametry'!R100</f>
        <v>-3</v>
      </c>
      <c r="N100" s="2" t="str">
        <f>'vstupní parametry'!T100</f>
        <v>Suchdol</v>
      </c>
      <c r="O100" s="2">
        <f>'vstupní parametry'!U100</f>
        <v>2.7777777777777779E-3</v>
      </c>
      <c r="P100" s="2">
        <f>'vstupní parametry'!V100</f>
        <v>0</v>
      </c>
      <c r="Q100" s="2" t="str">
        <f>'vstupní parametry'!W100</f>
        <v/>
      </c>
      <c r="R100" s="2">
        <f>'vstupní parametry'!X100</f>
        <v>1</v>
      </c>
      <c r="S100" s="2">
        <f>'vstupní parametry'!Y100</f>
        <v>0</v>
      </c>
      <c r="T100" s="2">
        <f>'vstupní parametry'!Z100</f>
        <v>0</v>
      </c>
      <c r="U100" s="2">
        <f>'vstupní parametry'!AA100</f>
        <v>2.7777777777777779E-3</v>
      </c>
      <c r="V100" s="2">
        <f>'vstupní parametry'!AB100</f>
        <v>0</v>
      </c>
      <c r="W100" s="2">
        <f>'vstupní parametry'!AC100</f>
        <v>3</v>
      </c>
      <c r="X100" s="2">
        <f>'vstupní parametry'!AD100</f>
        <v>3</v>
      </c>
    </row>
    <row r="101" spans="1:74">
      <c r="A101" s="1">
        <f>'vstupní parametry'!G101</f>
        <v>0</v>
      </c>
      <c r="B101" s="1" t="str">
        <f>'vstupní parametry'!H101</f>
        <v>STK</v>
      </c>
      <c r="C101" s="1">
        <f>'vstupní parametry'!I101</f>
        <v>0</v>
      </c>
      <c r="D101" s="1">
        <f>'vstupní parametry'!J101</f>
        <v>0</v>
      </c>
      <c r="E101" s="1" t="str">
        <f>'vstupní parametry'!K101</f>
        <v/>
      </c>
      <c r="F101" s="1">
        <f>'vstupní parametry'!L101</f>
        <v>0</v>
      </c>
      <c r="G101" s="1">
        <f>'vstupní parametry'!M101</f>
        <v>1</v>
      </c>
      <c r="H101" s="1">
        <f>'vstupní parametry'!N101</f>
        <v>0</v>
      </c>
      <c r="I101" s="1">
        <f>'vstupní parametry'!O101</f>
        <v>0</v>
      </c>
      <c r="J101" s="1">
        <f>'vstupní parametry'!P101</f>
        <v>0</v>
      </c>
      <c r="K101" s="1">
        <f>'vstupní parametry'!Q101</f>
        <v>1</v>
      </c>
      <c r="L101" s="1">
        <f>'vstupní parametry'!R101</f>
        <v>-2</v>
      </c>
      <c r="N101" s="2">
        <f>'vstupní parametry'!T101</f>
        <v>0</v>
      </c>
      <c r="O101" s="2">
        <f>'vstupní parametry'!U101</f>
        <v>0</v>
      </c>
      <c r="P101" s="2">
        <f>'vstupní parametry'!V101</f>
        <v>0</v>
      </c>
      <c r="Q101" s="2" t="str">
        <f>'vstupní parametry'!W101</f>
        <v/>
      </c>
      <c r="R101" s="2">
        <f>'vstupní parametry'!X101</f>
        <v>0</v>
      </c>
      <c r="S101" s="2">
        <f>'vstupní parametry'!Y101</f>
        <v>1</v>
      </c>
      <c r="T101" s="2">
        <f>'vstupní parametry'!Z101</f>
        <v>0</v>
      </c>
      <c r="U101" s="2">
        <f>'vstupní parametry'!AA101</f>
        <v>0</v>
      </c>
      <c r="V101" s="2">
        <f>'vstupní parametry'!AB101</f>
        <v>0</v>
      </c>
      <c r="W101" s="2">
        <f>'vstupní parametry'!AC101</f>
        <v>1</v>
      </c>
      <c r="X101" s="2">
        <f>'vstupní parametry'!AD101</f>
        <v>1</v>
      </c>
    </row>
    <row r="102" spans="1:74">
      <c r="A102" s="1">
        <f>'vstupní parametry'!G102</f>
        <v>0</v>
      </c>
      <c r="B102" s="1">
        <f>'vstupní parametry'!H102</f>
        <v>0</v>
      </c>
      <c r="C102" s="1">
        <f>'vstupní parametry'!I102</f>
        <v>0</v>
      </c>
      <c r="D102" s="1">
        <f>'vstupní parametry'!J102</f>
        <v>0</v>
      </c>
      <c r="E102" s="1" t="str">
        <f>'vstupní parametry'!K102</f>
        <v/>
      </c>
      <c r="F102" s="1">
        <f>'vstupní parametry'!L102</f>
        <v>0</v>
      </c>
      <c r="G102" s="1">
        <f>'vstupní parametry'!M102</f>
        <v>1</v>
      </c>
      <c r="H102" s="1">
        <f>'vstupní parametry'!N102</f>
        <v>0</v>
      </c>
      <c r="I102" s="1">
        <f>'vstupní parametry'!O102</f>
        <v>0</v>
      </c>
      <c r="J102" s="1">
        <f>'vstupní parametry'!P102</f>
        <v>0</v>
      </c>
      <c r="K102" s="1">
        <f>'vstupní parametry'!Q102</f>
        <v>1</v>
      </c>
      <c r="L102" s="1">
        <f>'vstupní parametry'!R102</f>
        <v>-2</v>
      </c>
      <c r="N102" s="2">
        <f>'vstupní parametry'!T102</f>
        <v>0</v>
      </c>
      <c r="O102" s="2">
        <f>'vstupní parametry'!U102</f>
        <v>0</v>
      </c>
      <c r="P102" s="2">
        <f>'vstupní parametry'!V102</f>
        <v>0</v>
      </c>
      <c r="Q102" s="2" t="str">
        <f>'vstupní parametry'!W102</f>
        <v/>
      </c>
      <c r="R102" s="2">
        <f>'vstupní parametry'!X102</f>
        <v>0</v>
      </c>
      <c r="S102" s="2">
        <f>'vstupní parametry'!Y102</f>
        <v>1</v>
      </c>
      <c r="T102" s="2">
        <f>'vstupní parametry'!Z102</f>
        <v>0</v>
      </c>
      <c r="U102" s="2">
        <f>'vstupní parametry'!AA102</f>
        <v>0</v>
      </c>
      <c r="V102" s="2">
        <f>'vstupní parametry'!AB102</f>
        <v>0</v>
      </c>
      <c r="W102" s="2">
        <f>'vstupní parametry'!AC102</f>
        <v>1</v>
      </c>
      <c r="X102" s="2">
        <f>'vstupní parametry'!AD102</f>
        <v>1</v>
      </c>
    </row>
    <row r="103" spans="1:74">
      <c r="A103" s="1">
        <f>'vstupní parametry'!G103</f>
        <v>0</v>
      </c>
      <c r="B103" s="1">
        <f>'vstupní parametry'!H103</f>
        <v>0</v>
      </c>
      <c r="C103" s="1">
        <f>'vstupní parametry'!I103</f>
        <v>0</v>
      </c>
      <c r="D103" s="1">
        <f>'vstupní parametry'!J103</f>
        <v>0</v>
      </c>
      <c r="E103" s="1" t="str">
        <f>'vstupní parametry'!K103</f>
        <v/>
      </c>
      <c r="F103" s="1">
        <f>'vstupní parametry'!L103</f>
        <v>0</v>
      </c>
      <c r="G103" s="1">
        <f>'vstupní parametry'!M103</f>
        <v>1</v>
      </c>
      <c r="H103" s="1">
        <f>'vstupní parametry'!N103</f>
        <v>0</v>
      </c>
      <c r="I103" s="1">
        <f>'vstupní parametry'!O103</f>
        <v>0</v>
      </c>
      <c r="J103" s="1">
        <f>'vstupní parametry'!P103</f>
        <v>0</v>
      </c>
      <c r="K103" s="1">
        <f>'vstupní parametry'!Q103</f>
        <v>1</v>
      </c>
      <c r="L103" s="1">
        <f>'vstupní parametry'!R103</f>
        <v>-2</v>
      </c>
      <c r="N103" s="2">
        <f>'vstupní parametry'!T103</f>
        <v>0</v>
      </c>
      <c r="O103" s="2">
        <f>'vstupní parametry'!U103</f>
        <v>0</v>
      </c>
      <c r="P103" s="2">
        <f>'vstupní parametry'!V103</f>
        <v>0</v>
      </c>
      <c r="Q103" s="2" t="str">
        <f>'vstupní parametry'!W103</f>
        <v/>
      </c>
      <c r="R103" s="2">
        <f>'vstupní parametry'!X103</f>
        <v>0</v>
      </c>
      <c r="S103" s="2">
        <f>'vstupní parametry'!Y103</f>
        <v>1</v>
      </c>
      <c r="T103" s="2">
        <f>'vstupní parametry'!Z103</f>
        <v>0</v>
      </c>
      <c r="U103" s="2">
        <f>'vstupní parametry'!AA103</f>
        <v>0</v>
      </c>
      <c r="V103" s="2">
        <f>'vstupní parametry'!AB103</f>
        <v>0</v>
      </c>
      <c r="W103" s="2">
        <f>'vstupní parametry'!AC103</f>
        <v>1</v>
      </c>
      <c r="X103" s="2">
        <f>'vstupní parametry'!AD103</f>
        <v>1</v>
      </c>
    </row>
    <row r="104" spans="1:74">
      <c r="A104" s="1" t="str">
        <f>'vstupní parametry'!G104</f>
        <v>Poznámka</v>
      </c>
      <c r="B104" s="1">
        <f>'vstupní parametry'!H104</f>
        <v>42214</v>
      </c>
      <c r="C104" s="1" t="str">
        <f>'vstupní parametry'!I104</f>
        <v>Zápisy STK - jaro 2015</v>
      </c>
      <c r="D104" s="1" t="str">
        <f>'vstupní parametry'!J104</f>
        <v>Skóre</v>
      </c>
      <c r="E104" s="1" t="str">
        <f>'vstupní parametry'!K104</f>
        <v/>
      </c>
      <c r="F104" s="1">
        <f>'vstupní parametry'!L104</f>
        <v>1</v>
      </c>
      <c r="G104" s="1">
        <f>'vstupní parametry'!M104</f>
        <v>0</v>
      </c>
      <c r="H104" s="1">
        <f>'vstupní parametry'!N104</f>
        <v>0</v>
      </c>
      <c r="I104" s="1" t="str">
        <f>'vstupní parametry'!O104</f>
        <v>Zápisy STK - jaro 2015</v>
      </c>
      <c r="J104" s="1" t="str">
        <f>'vstupní parametry'!P104</f>
        <v>Skóre</v>
      </c>
      <c r="K104" s="1">
        <f>'vstupní parametry'!Q104</f>
        <v>3</v>
      </c>
      <c r="L104" s="1">
        <f>'vstupní parametry'!R104</f>
        <v>0</v>
      </c>
      <c r="N104" s="2" t="str">
        <f>'vstupní parametry'!T104</f>
        <v>Domácí</v>
      </c>
      <c r="O104" s="2" t="str">
        <f>'vstupní parametry'!U104</f>
        <v>Skóre</v>
      </c>
      <c r="P104" s="2" t="str">
        <f>'vstupní parametry'!V104</f>
        <v>Zápisy STK - jaro 2015</v>
      </c>
      <c r="Q104" s="2" t="str">
        <f>'vstupní parametry'!W104</f>
        <v/>
      </c>
      <c r="R104" s="2">
        <f>'vstupní parametry'!X104</f>
        <v>0</v>
      </c>
      <c r="S104" s="2">
        <f>'vstupní parametry'!Y104</f>
        <v>0</v>
      </c>
      <c r="T104" s="2">
        <f>'vstupní parametry'!Z104</f>
        <v>1</v>
      </c>
      <c r="U104" s="2" t="str">
        <f>'vstupní parametry'!AA104</f>
        <v>Skóre</v>
      </c>
      <c r="V104" s="2" t="str">
        <f>'vstupní parametry'!AB104</f>
        <v>Zápisy STK - jaro 2015</v>
      </c>
      <c r="W104" s="2">
        <f>'vstupní parametry'!AC104</f>
        <v>0</v>
      </c>
      <c r="X104" s="2">
        <f>'vstupní parametry'!AD104</f>
        <v>0</v>
      </c>
    </row>
    <row r="105" spans="1:74">
      <c r="A105" s="1">
        <f>'vstupní parametry'!G105</f>
        <v>0</v>
      </c>
      <c r="B105" s="1">
        <f>'vstupní parametry'!H105</f>
        <v>0</v>
      </c>
      <c r="C105" s="1">
        <f>'vstupní parametry'!I105</f>
        <v>0</v>
      </c>
      <c r="D105" s="1">
        <f>'vstupní parametry'!J105</f>
        <v>0</v>
      </c>
      <c r="E105" s="1" t="str">
        <f>'vstupní parametry'!K105</f>
        <v/>
      </c>
      <c r="F105" s="1">
        <f>'vstupní parametry'!L105</f>
        <v>0</v>
      </c>
      <c r="G105" s="1">
        <f>'vstupní parametry'!M105</f>
        <v>1</v>
      </c>
      <c r="H105" s="1">
        <f>'vstupní parametry'!N105</f>
        <v>0</v>
      </c>
      <c r="I105" s="1">
        <f>'vstupní parametry'!O105</f>
        <v>0</v>
      </c>
      <c r="J105" s="1">
        <f>'vstupní parametry'!P105</f>
        <v>0</v>
      </c>
      <c r="K105" s="1">
        <f>'vstupní parametry'!Q105</f>
        <v>1</v>
      </c>
      <c r="L105" s="1">
        <f>'vstupní parametry'!R105</f>
        <v>-2</v>
      </c>
      <c r="N105" s="2">
        <f>'vstupní parametry'!T105</f>
        <v>0</v>
      </c>
      <c r="O105" s="2">
        <f>'vstupní parametry'!U105</f>
        <v>0</v>
      </c>
      <c r="P105" s="2">
        <f>'vstupní parametry'!V105</f>
        <v>0</v>
      </c>
      <c r="Q105" s="2" t="str">
        <f>'vstupní parametry'!W105</f>
        <v/>
      </c>
      <c r="R105" s="2">
        <f>'vstupní parametry'!X105</f>
        <v>0</v>
      </c>
      <c r="S105" s="2">
        <f>'vstupní parametry'!Y105</f>
        <v>1</v>
      </c>
      <c r="T105" s="2">
        <f>'vstupní parametry'!Z105</f>
        <v>0</v>
      </c>
      <c r="U105" s="2">
        <f>'vstupní parametry'!AA105</f>
        <v>0</v>
      </c>
      <c r="V105" s="2">
        <f>'vstupní parametry'!AB105</f>
        <v>0</v>
      </c>
      <c r="W105" s="2">
        <f>'vstupní parametry'!AC105</f>
        <v>1</v>
      </c>
      <c r="X105" s="2">
        <f>'vstupní parametry'!AD105</f>
        <v>1</v>
      </c>
    </row>
    <row r="106" spans="1:74">
      <c r="A106" s="1">
        <f>'vstupní parametry'!G106</f>
        <v>0</v>
      </c>
      <c r="B106" s="1">
        <f>'vstupní parametry'!H106</f>
        <v>42048</v>
      </c>
      <c r="C106" s="1" t="str">
        <f>'vstupní parametry'!I106</f>
        <v>Zápisy STK - podzim 2014</v>
      </c>
      <c r="D106" s="1">
        <f>'vstupní parametry'!J106</f>
        <v>0</v>
      </c>
      <c r="E106" s="1" t="str">
        <f>'vstupní parametry'!K106</f>
        <v/>
      </c>
      <c r="F106" s="1">
        <f>'vstupní parametry'!L106</f>
        <v>1</v>
      </c>
      <c r="G106" s="1">
        <f>'vstupní parametry'!M106</f>
        <v>0</v>
      </c>
      <c r="H106" s="1">
        <f>'vstupní parametry'!N106</f>
        <v>0</v>
      </c>
      <c r="I106" s="1" t="str">
        <f>'vstupní parametry'!O106</f>
        <v>Zápisy STK - podzim 2014</v>
      </c>
      <c r="J106" s="1">
        <f>'vstupní parametry'!P106</f>
        <v>0</v>
      </c>
      <c r="K106" s="1">
        <f>'vstupní parametry'!Q106</f>
        <v>3</v>
      </c>
      <c r="L106" s="1">
        <f>'vstupní parametry'!R106</f>
        <v>0</v>
      </c>
      <c r="N106" s="2">
        <f>'vstupní parametry'!T106</f>
        <v>0</v>
      </c>
      <c r="O106" s="2">
        <f>'vstupní parametry'!U106</f>
        <v>0</v>
      </c>
      <c r="P106" s="2" t="str">
        <f>'vstupní parametry'!V106</f>
        <v>Zápisy STK - podzim 2014</v>
      </c>
      <c r="Q106" s="2" t="str">
        <f>'vstupní parametry'!W106</f>
        <v/>
      </c>
      <c r="R106" s="2">
        <f>'vstupní parametry'!X106</f>
        <v>0</v>
      </c>
      <c r="S106" s="2">
        <f>'vstupní parametry'!Y106</f>
        <v>0</v>
      </c>
      <c r="T106" s="2">
        <f>'vstupní parametry'!Z106</f>
        <v>1</v>
      </c>
      <c r="U106" s="2">
        <f>'vstupní parametry'!AA106</f>
        <v>0</v>
      </c>
      <c r="V106" s="2" t="str">
        <f>'vstupní parametry'!AB106</f>
        <v>Zápisy STK - podzim 2014</v>
      </c>
      <c r="W106" s="2">
        <f>'vstupní parametry'!AC106</f>
        <v>0</v>
      </c>
      <c r="X106" s="2">
        <f>'vstupní parametry'!AD106</f>
        <v>0</v>
      </c>
    </row>
    <row r="107" spans="1:74">
      <c r="A107" s="1">
        <f>'vstupní parametry'!G107</f>
        <v>0</v>
      </c>
      <c r="B107" s="1">
        <f>'vstupní parametry'!H107</f>
        <v>0</v>
      </c>
      <c r="C107" s="1">
        <f>'vstupní parametry'!I107</f>
        <v>0</v>
      </c>
      <c r="D107" s="1">
        <f>'vstupní parametry'!J107</f>
        <v>0.16874999999999998</v>
      </c>
      <c r="E107" s="1" t="str">
        <f>'vstupní parametry'!K107</f>
        <v/>
      </c>
      <c r="F107" s="1">
        <f>'vstupní parametry'!L107</f>
        <v>0</v>
      </c>
      <c r="G107" s="1">
        <f>'vstupní parametry'!M107</f>
        <v>0</v>
      </c>
      <c r="H107" s="1">
        <f>'vstupní parametry'!N107</f>
        <v>1</v>
      </c>
      <c r="I107" s="1">
        <f>'vstupní parametry'!O107</f>
        <v>0</v>
      </c>
      <c r="J107" s="1">
        <f>'vstupní parametry'!P107</f>
        <v>0.16874999999999998</v>
      </c>
      <c r="K107" s="1">
        <f>'vstupní parametry'!Q107</f>
        <v>0</v>
      </c>
      <c r="L107" s="1">
        <f>'vstupní parametry'!R107</f>
        <v>-3</v>
      </c>
      <c r="N107" s="2" t="str">
        <f>'vstupní parametry'!T107</f>
        <v>Ledenice</v>
      </c>
      <c r="O107" s="2">
        <f>'vstupní parametry'!U107</f>
        <v>0.16874999999999998</v>
      </c>
      <c r="P107" s="2">
        <f>'vstupní parametry'!V107</f>
        <v>0</v>
      </c>
      <c r="Q107" s="2" t="str">
        <f>'vstupní parametry'!W107</f>
        <v/>
      </c>
      <c r="R107" s="2">
        <f>'vstupní parametry'!X107</f>
        <v>1</v>
      </c>
      <c r="S107" s="2">
        <f>'vstupní parametry'!Y107</f>
        <v>0</v>
      </c>
      <c r="T107" s="2">
        <f>'vstupní parametry'!Z107</f>
        <v>0</v>
      </c>
      <c r="U107" s="2">
        <f>'vstupní parametry'!AA107</f>
        <v>0.16874999999999998</v>
      </c>
      <c r="V107" s="2">
        <f>'vstupní parametry'!AB107</f>
        <v>0</v>
      </c>
      <c r="W107" s="2">
        <f>'vstupní parametry'!AC107</f>
        <v>3</v>
      </c>
      <c r="X107" s="2">
        <f>'vstupní parametry'!AD107</f>
        <v>3</v>
      </c>
    </row>
    <row r="108" spans="1:74">
      <c r="A108" s="1">
        <f>'vstupní parametry'!G108</f>
        <v>0</v>
      </c>
      <c r="B108" s="1">
        <f>'vstupní parametry'!H108</f>
        <v>41828</v>
      </c>
      <c r="C108" s="1" t="str">
        <f>'vstupní parametry'!I108</f>
        <v>Zápisy STK - jaro 2014</v>
      </c>
      <c r="D108" s="1">
        <f>'vstupní parametry'!J108</f>
        <v>0</v>
      </c>
      <c r="E108" s="1" t="str">
        <f>'vstupní parametry'!K108</f>
        <v/>
      </c>
      <c r="F108" s="1">
        <f>'vstupní parametry'!L108</f>
        <v>1</v>
      </c>
      <c r="G108" s="1">
        <f>'vstupní parametry'!M108</f>
        <v>0</v>
      </c>
      <c r="H108" s="1">
        <f>'vstupní parametry'!N108</f>
        <v>0</v>
      </c>
      <c r="I108" s="1" t="str">
        <f>'vstupní parametry'!O108</f>
        <v>Zápisy STK - jaro 2014</v>
      </c>
      <c r="J108" s="1">
        <f>'vstupní parametry'!P108</f>
        <v>0</v>
      </c>
      <c r="K108" s="1">
        <f>'vstupní parametry'!Q108</f>
        <v>3</v>
      </c>
      <c r="L108" s="1">
        <f>'vstupní parametry'!R108</f>
        <v>0</v>
      </c>
      <c r="N108" s="2">
        <f>'vstupní parametry'!T108</f>
        <v>0</v>
      </c>
      <c r="O108" s="2">
        <f>'vstupní parametry'!U108</f>
        <v>0</v>
      </c>
      <c r="P108" s="2" t="str">
        <f>'vstupní parametry'!V108</f>
        <v>Zápisy STK - jaro 2014</v>
      </c>
      <c r="Q108" s="2" t="str">
        <f>'vstupní parametry'!W108</f>
        <v/>
      </c>
      <c r="R108" s="2">
        <f>'vstupní parametry'!X108</f>
        <v>0</v>
      </c>
      <c r="S108" s="2">
        <f>'vstupní parametry'!Y108</f>
        <v>0</v>
      </c>
      <c r="T108" s="2">
        <f>'vstupní parametry'!Z108</f>
        <v>1</v>
      </c>
      <c r="U108" s="2">
        <f>'vstupní parametry'!AA108</f>
        <v>0</v>
      </c>
      <c r="V108" s="2" t="str">
        <f>'vstupní parametry'!AB108</f>
        <v>Zápisy STK - jaro 2014</v>
      </c>
      <c r="W108" s="2">
        <f>'vstupní parametry'!AC108</f>
        <v>0</v>
      </c>
      <c r="X108" s="2">
        <f>'vstupní parametry'!AD108</f>
        <v>0</v>
      </c>
    </row>
    <row r="109" spans="1:74">
      <c r="A109" s="1">
        <f>'vstupní parametry'!G109</f>
        <v>0</v>
      </c>
      <c r="B109" s="1">
        <f>'vstupní parametry'!H109</f>
        <v>0</v>
      </c>
      <c r="C109" s="1">
        <f>'vstupní parametry'!I109</f>
        <v>0</v>
      </c>
      <c r="D109" s="1">
        <f>'vstupní parametry'!J109</f>
        <v>0</v>
      </c>
      <c r="E109" s="1" t="str">
        <f>'vstupní parametry'!K109</f>
        <v/>
      </c>
      <c r="F109" s="1">
        <f>'vstupní parametry'!L109</f>
        <v>0</v>
      </c>
      <c r="G109" s="1">
        <f>'vstupní parametry'!M109</f>
        <v>1</v>
      </c>
      <c r="H109" s="1">
        <f>'vstupní parametry'!N109</f>
        <v>0</v>
      </c>
      <c r="I109" s="1">
        <f>'vstupní parametry'!O109</f>
        <v>0</v>
      </c>
      <c r="J109" s="1">
        <f>'vstupní parametry'!P109</f>
        <v>0</v>
      </c>
      <c r="K109" s="1">
        <f>'vstupní parametry'!Q109</f>
        <v>1</v>
      </c>
      <c r="L109" s="1">
        <f>'vstupní parametry'!R109</f>
        <v>-2</v>
      </c>
      <c r="N109" s="2">
        <f>'vstupní parametry'!T109</f>
        <v>0</v>
      </c>
      <c r="O109" s="2">
        <f>'vstupní parametry'!U109</f>
        <v>0</v>
      </c>
      <c r="P109" s="2">
        <f>'vstupní parametry'!V109</f>
        <v>0</v>
      </c>
      <c r="Q109" s="2" t="str">
        <f>'vstupní parametry'!W109</f>
        <v/>
      </c>
      <c r="R109" s="2">
        <f>'vstupní parametry'!X109</f>
        <v>0</v>
      </c>
      <c r="S109" s="2">
        <f>'vstupní parametry'!Y109</f>
        <v>1</v>
      </c>
      <c r="T109" s="2">
        <f>'vstupní parametry'!Z109</f>
        <v>0</v>
      </c>
      <c r="U109" s="2">
        <f>'vstupní parametry'!AA109</f>
        <v>0</v>
      </c>
      <c r="V109" s="2">
        <f>'vstupní parametry'!AB109</f>
        <v>0</v>
      </c>
      <c r="W109" s="2">
        <f>'vstupní parametry'!AC109</f>
        <v>1</v>
      </c>
      <c r="X109" s="2">
        <f>'vstupní parametry'!AD109</f>
        <v>1</v>
      </c>
    </row>
    <row r="110" spans="1:74">
      <c r="A110" s="1">
        <f>'vstupní parametry'!G110</f>
        <v>0</v>
      </c>
      <c r="B110" s="1">
        <f>'vstupní parametry'!H110</f>
        <v>41828</v>
      </c>
      <c r="C110" s="1" t="str">
        <f>'vstupní parametry'!I110</f>
        <v>Zápisy STK - podzim 2013</v>
      </c>
      <c r="D110" s="1">
        <f>'vstupní parametry'!J110</f>
        <v>4.2361111111111106E-2</v>
      </c>
      <c r="E110" s="1" t="str">
        <f>'vstupní parametry'!K110</f>
        <v/>
      </c>
      <c r="F110" s="1">
        <f>'vstupní parametry'!L110</f>
        <v>1</v>
      </c>
      <c r="G110" s="1">
        <f>'vstupní parametry'!M110</f>
        <v>0</v>
      </c>
      <c r="H110" s="1">
        <f>'vstupní parametry'!N110</f>
        <v>0</v>
      </c>
      <c r="I110" s="1" t="str">
        <f>'vstupní parametry'!O110</f>
        <v>Zápisy STK - podzim 2013</v>
      </c>
      <c r="J110" s="1">
        <f>'vstupní parametry'!P110</f>
        <v>4.2361111111111106E-2</v>
      </c>
      <c r="K110" s="1">
        <f>'vstupní parametry'!Q110</f>
        <v>3</v>
      </c>
      <c r="L110" s="1">
        <f>'vstupní parametry'!R110</f>
        <v>0</v>
      </c>
      <c r="N110" s="2" t="str">
        <f>'vstupní parametry'!T110</f>
        <v>Třebětice</v>
      </c>
      <c r="O110" s="2">
        <f>'vstupní parametry'!U110</f>
        <v>4.2361111111111106E-2</v>
      </c>
      <c r="P110" s="2" t="str">
        <f>'vstupní parametry'!V110</f>
        <v>Zápisy STK - podzim 2013</v>
      </c>
      <c r="Q110" s="2" t="str">
        <f>'vstupní parametry'!W110</f>
        <v/>
      </c>
      <c r="R110" s="2">
        <f>'vstupní parametry'!X110</f>
        <v>0</v>
      </c>
      <c r="S110" s="2">
        <f>'vstupní parametry'!Y110</f>
        <v>0</v>
      </c>
      <c r="T110" s="2">
        <f>'vstupní parametry'!Z110</f>
        <v>1</v>
      </c>
      <c r="U110" s="2">
        <f>'vstupní parametry'!AA110</f>
        <v>4.2361111111111106E-2</v>
      </c>
      <c r="V110" s="2" t="str">
        <f>'vstupní parametry'!AB110</f>
        <v>Zápisy STK - podzim 2013</v>
      </c>
      <c r="W110" s="2">
        <f>'vstupní parametry'!AC110</f>
        <v>0</v>
      </c>
      <c r="X110" s="2">
        <f>'vstupní parametry'!AD110</f>
        <v>0</v>
      </c>
    </row>
    <row r="111" spans="1:74">
      <c r="A111" s="1">
        <f>'vstupní parametry'!G111</f>
        <v>0</v>
      </c>
      <c r="B111" s="1">
        <f>'vstupní parametry'!H111</f>
        <v>0</v>
      </c>
      <c r="C111" s="1">
        <f>'vstupní parametry'!I111</f>
        <v>0</v>
      </c>
      <c r="D111" s="1">
        <f>'vstupní parametry'!J111</f>
        <v>0</v>
      </c>
      <c r="E111" s="1" t="str">
        <f>'vstupní parametry'!K111</f>
        <v/>
      </c>
      <c r="F111" s="1">
        <f>'vstupní parametry'!L111</f>
        <v>0</v>
      </c>
      <c r="G111" s="1">
        <f>'vstupní parametry'!M111</f>
        <v>1</v>
      </c>
      <c r="H111" s="1">
        <f>'vstupní parametry'!N111</f>
        <v>0</v>
      </c>
      <c r="I111" s="1">
        <f>'vstupní parametry'!O111</f>
        <v>0</v>
      </c>
      <c r="J111" s="1">
        <f>'vstupní parametry'!P111</f>
        <v>0</v>
      </c>
      <c r="K111" s="1">
        <f>'vstupní parametry'!Q111</f>
        <v>1</v>
      </c>
      <c r="L111" s="1">
        <f>'vstupní parametry'!R111</f>
        <v>-2</v>
      </c>
      <c r="N111" s="2">
        <f>'vstupní parametry'!T111</f>
        <v>0</v>
      </c>
      <c r="O111" s="2">
        <f>'vstupní parametry'!U111</f>
        <v>0</v>
      </c>
      <c r="P111" s="2">
        <f>'vstupní parametry'!V111</f>
        <v>0</v>
      </c>
      <c r="Q111" s="2" t="str">
        <f>'vstupní parametry'!W111</f>
        <v/>
      </c>
      <c r="R111" s="2">
        <f>'vstupní parametry'!X111</f>
        <v>0</v>
      </c>
      <c r="S111" s="2">
        <f>'vstupní parametry'!Y111</f>
        <v>1</v>
      </c>
      <c r="T111" s="2">
        <f>'vstupní parametry'!Z111</f>
        <v>0</v>
      </c>
      <c r="U111" s="2">
        <f>'vstupní parametry'!AA111</f>
        <v>0</v>
      </c>
      <c r="V111" s="2">
        <f>'vstupní parametry'!AB111</f>
        <v>0</v>
      </c>
      <c r="W111" s="2">
        <f>'vstupní parametry'!AC111</f>
        <v>1</v>
      </c>
      <c r="X111" s="2">
        <f>'vstupní parametry'!AD111</f>
        <v>1</v>
      </c>
    </row>
    <row r="112" spans="1:74">
      <c r="A112" s="1">
        <f>'vstupní parametry'!G112</f>
        <v>0</v>
      </c>
      <c r="B112" s="1">
        <f>'vstupní parametry'!H112</f>
        <v>41478</v>
      </c>
      <c r="C112" s="1" t="str">
        <f>'vstupní parametry'!I112</f>
        <v>Zápisy STK - jaro 2013</v>
      </c>
      <c r="D112" s="1">
        <f>'vstupní parametry'!J112</f>
        <v>0</v>
      </c>
      <c r="E112" s="1" t="str">
        <f>'vstupní parametry'!K112</f>
        <v/>
      </c>
      <c r="F112" s="1">
        <f>'vstupní parametry'!L112</f>
        <v>1</v>
      </c>
      <c r="G112" s="1">
        <f>'vstupní parametry'!M112</f>
        <v>0</v>
      </c>
      <c r="H112" s="1">
        <f>'vstupní parametry'!N112</f>
        <v>0</v>
      </c>
      <c r="I112" s="1" t="str">
        <f>'vstupní parametry'!O112</f>
        <v>Zápisy STK - jaro 2013</v>
      </c>
      <c r="J112" s="1">
        <f>'vstupní parametry'!P112</f>
        <v>0</v>
      </c>
      <c r="K112" s="1">
        <f>'vstupní parametry'!Q112</f>
        <v>3</v>
      </c>
      <c r="L112" s="1">
        <f>'vstupní parametry'!R112</f>
        <v>0</v>
      </c>
      <c r="N112" s="2">
        <f>'vstupní parametry'!T112</f>
        <v>0</v>
      </c>
      <c r="O112" s="2">
        <f>'vstupní parametry'!U112</f>
        <v>0</v>
      </c>
      <c r="P112" s="2" t="str">
        <f>'vstupní parametry'!V112</f>
        <v>Zápisy STK - jaro 2013</v>
      </c>
      <c r="Q112" s="2" t="str">
        <f>'vstupní parametry'!W112</f>
        <v/>
      </c>
      <c r="R112" s="2">
        <f>'vstupní parametry'!X112</f>
        <v>0</v>
      </c>
      <c r="S112" s="2">
        <f>'vstupní parametry'!Y112</f>
        <v>0</v>
      </c>
      <c r="T112" s="2">
        <f>'vstupní parametry'!Z112</f>
        <v>1</v>
      </c>
      <c r="U112" s="2">
        <f>'vstupní parametry'!AA112</f>
        <v>0</v>
      </c>
      <c r="V112" s="2" t="str">
        <f>'vstupní parametry'!AB112</f>
        <v>Zápisy STK - jaro 2013</v>
      </c>
      <c r="W112" s="2">
        <f>'vstupní parametry'!AC112</f>
        <v>0</v>
      </c>
      <c r="X112" s="2">
        <f>'vstupní parametry'!AD112</f>
        <v>0</v>
      </c>
    </row>
    <row r="113" spans="1:24">
      <c r="A113" s="1">
        <f>'vstupní parametry'!G113</f>
        <v>0</v>
      </c>
      <c r="B113" s="1">
        <f>'vstupní parametry'!H113</f>
        <v>0</v>
      </c>
      <c r="C113" s="1">
        <f>'vstupní parametry'!I113</f>
        <v>0</v>
      </c>
      <c r="D113" s="1">
        <f>'vstupní parametry'!J113</f>
        <v>0.20902777777777778</v>
      </c>
      <c r="E113" s="1" t="str">
        <f>'vstupní parametry'!K113</f>
        <v/>
      </c>
      <c r="F113" s="1">
        <f>'vstupní parametry'!L113</f>
        <v>0</v>
      </c>
      <c r="G113" s="1">
        <f>'vstupní parametry'!M113</f>
        <v>0</v>
      </c>
      <c r="H113" s="1">
        <f>'vstupní parametry'!N113</f>
        <v>1</v>
      </c>
      <c r="I113" s="1">
        <f>'vstupní parametry'!O113</f>
        <v>0</v>
      </c>
      <c r="J113" s="1">
        <f>'vstupní parametry'!P113</f>
        <v>0.20902777777777778</v>
      </c>
      <c r="K113" s="1">
        <f>'vstupní parametry'!Q113</f>
        <v>0</v>
      </c>
      <c r="L113" s="1">
        <f>'vstupní parametry'!R113</f>
        <v>-3</v>
      </c>
      <c r="N113" s="2" t="str">
        <f>'vstupní parametry'!T113</f>
        <v>Slavonice</v>
      </c>
      <c r="O113" s="2">
        <f>'vstupní parametry'!U113</f>
        <v>0.20902777777777778</v>
      </c>
      <c r="P113" s="2">
        <f>'vstupní parametry'!V113</f>
        <v>0</v>
      </c>
      <c r="Q113" s="2" t="str">
        <f>'vstupní parametry'!W113</f>
        <v/>
      </c>
      <c r="R113" s="2">
        <f>'vstupní parametry'!X113</f>
        <v>1</v>
      </c>
      <c r="S113" s="2">
        <f>'vstupní parametry'!Y113</f>
        <v>0</v>
      </c>
      <c r="T113" s="2">
        <f>'vstupní parametry'!Z113</f>
        <v>0</v>
      </c>
      <c r="U113" s="2">
        <f>'vstupní parametry'!AA113</f>
        <v>0.20902777777777778</v>
      </c>
      <c r="V113" s="2">
        <f>'vstupní parametry'!AB113</f>
        <v>0</v>
      </c>
      <c r="W113" s="2">
        <f>'vstupní parametry'!AC113</f>
        <v>3</v>
      </c>
      <c r="X113" s="2">
        <f>'vstupní parametry'!AD113</f>
        <v>3</v>
      </c>
    </row>
    <row r="114" spans="1:24">
      <c r="A114" s="1">
        <f>'vstupní parametry'!G114</f>
        <v>0</v>
      </c>
      <c r="B114" s="1">
        <f>'vstupní parametry'!H114</f>
        <v>41334</v>
      </c>
      <c r="C114" s="1" t="str">
        <f>'vstupní parametry'!I114</f>
        <v>Zápisy STK - podzim 2012</v>
      </c>
      <c r="D114" s="1">
        <f>'vstupní parametry'!J114</f>
        <v>0</v>
      </c>
      <c r="E114" s="1" t="str">
        <f>'vstupní parametry'!K114</f>
        <v/>
      </c>
      <c r="F114" s="1">
        <f>'vstupní parametry'!L114</f>
        <v>1</v>
      </c>
      <c r="G114" s="1">
        <f>'vstupní parametry'!M114</f>
        <v>0</v>
      </c>
      <c r="H114" s="1">
        <f>'vstupní parametry'!N114</f>
        <v>0</v>
      </c>
      <c r="I114" s="1" t="str">
        <f>'vstupní parametry'!O114</f>
        <v>Zápisy STK - podzim 2012</v>
      </c>
      <c r="J114" s="1">
        <f>'vstupní parametry'!P114</f>
        <v>0</v>
      </c>
      <c r="K114" s="1">
        <f>'vstupní parametry'!Q114</f>
        <v>3</v>
      </c>
      <c r="L114" s="1">
        <f>'vstupní parametry'!R114</f>
        <v>0</v>
      </c>
      <c r="N114" s="2">
        <f>'vstupní parametry'!T114</f>
        <v>0</v>
      </c>
      <c r="O114" s="2">
        <f>'vstupní parametry'!U114</f>
        <v>0</v>
      </c>
      <c r="P114" s="2" t="str">
        <f>'vstupní parametry'!V114</f>
        <v>Zápisy STK - podzim 2012</v>
      </c>
      <c r="Q114" s="2" t="str">
        <f>'vstupní parametry'!W114</f>
        <v/>
      </c>
      <c r="R114" s="2">
        <f>'vstupní parametry'!X114</f>
        <v>0</v>
      </c>
      <c r="S114" s="2">
        <f>'vstupní parametry'!Y114</f>
        <v>0</v>
      </c>
      <c r="T114" s="2">
        <f>'vstupní parametry'!Z114</f>
        <v>1</v>
      </c>
      <c r="U114" s="2">
        <f>'vstupní parametry'!AA114</f>
        <v>0</v>
      </c>
      <c r="V114" s="2" t="str">
        <f>'vstupní parametry'!AB114</f>
        <v>Zápisy STK - podzim 2012</v>
      </c>
      <c r="W114" s="2">
        <f>'vstupní parametry'!AC114</f>
        <v>0</v>
      </c>
      <c r="X114" s="2">
        <f>'vstupní parametry'!AD114</f>
        <v>0</v>
      </c>
    </row>
    <row r="115" spans="1:24">
      <c r="A115" s="1">
        <f>'vstupní parametry'!G115</f>
        <v>0</v>
      </c>
      <c r="B115" s="1">
        <f>'vstupní parametry'!H115</f>
        <v>0</v>
      </c>
      <c r="C115" s="1">
        <f>'vstupní parametry'!I115</f>
        <v>0</v>
      </c>
      <c r="D115" s="1">
        <f>'vstupní parametry'!J115</f>
        <v>0</v>
      </c>
      <c r="E115" s="1" t="str">
        <f>'vstupní parametry'!K115</f>
        <v/>
      </c>
      <c r="F115" s="1">
        <f>'vstupní parametry'!L115</f>
        <v>0</v>
      </c>
      <c r="G115" s="1">
        <f>'vstupní parametry'!M115</f>
        <v>1</v>
      </c>
      <c r="H115" s="1">
        <f>'vstupní parametry'!N115</f>
        <v>0</v>
      </c>
      <c r="I115" s="1">
        <f>'vstupní parametry'!O115</f>
        <v>0</v>
      </c>
      <c r="J115" s="1">
        <f>'vstupní parametry'!P115</f>
        <v>0</v>
      </c>
      <c r="K115" s="1">
        <f>'vstupní parametry'!Q115</f>
        <v>1</v>
      </c>
      <c r="L115" s="1">
        <f>'vstupní parametry'!R115</f>
        <v>-2</v>
      </c>
      <c r="N115" s="2">
        <f>'vstupní parametry'!T115</f>
        <v>0</v>
      </c>
      <c r="O115" s="2">
        <f>'vstupní parametry'!U115</f>
        <v>0</v>
      </c>
      <c r="P115" s="2">
        <f>'vstupní parametry'!V115</f>
        <v>0</v>
      </c>
      <c r="Q115" s="2" t="str">
        <f>'vstupní parametry'!W115</f>
        <v/>
      </c>
      <c r="R115" s="2">
        <f>'vstupní parametry'!X115</f>
        <v>0</v>
      </c>
      <c r="S115" s="2">
        <f>'vstupní parametry'!Y115</f>
        <v>1</v>
      </c>
      <c r="T115" s="2">
        <f>'vstupní parametry'!Z115</f>
        <v>0</v>
      </c>
      <c r="U115" s="2">
        <f>'vstupní parametry'!AA115</f>
        <v>0</v>
      </c>
      <c r="V115" s="2">
        <f>'vstupní parametry'!AB115</f>
        <v>0</v>
      </c>
      <c r="W115" s="2">
        <f>'vstupní parametry'!AC115</f>
        <v>1</v>
      </c>
      <c r="X115" s="2">
        <f>'vstupní parametry'!AD115</f>
        <v>1</v>
      </c>
    </row>
    <row r="116" spans="1:24">
      <c r="A116" s="1">
        <f>'vstupní parametry'!G116</f>
        <v>0</v>
      </c>
      <c r="B116" s="1">
        <f>'vstupní parametry'!H116</f>
        <v>41110</v>
      </c>
      <c r="C116" s="1" t="str">
        <f>'vstupní parametry'!I116</f>
        <v>Zápisy STK - jaro 2012</v>
      </c>
      <c r="D116" s="1">
        <f>'vstupní parametry'!J116</f>
        <v>0.29166666666666669</v>
      </c>
      <c r="E116" s="1" t="str">
        <f>'vstupní parametry'!K116</f>
        <v/>
      </c>
      <c r="F116" s="1">
        <f>'vstupní parametry'!L116</f>
        <v>1</v>
      </c>
      <c r="G116" s="1">
        <f>'vstupní parametry'!M116</f>
        <v>0</v>
      </c>
      <c r="H116" s="1">
        <f>'vstupní parametry'!N116</f>
        <v>0</v>
      </c>
      <c r="I116" s="1" t="str">
        <f>'vstupní parametry'!O116</f>
        <v>Zápisy STK - jaro 2012</v>
      </c>
      <c r="J116" s="1">
        <f>'vstupní parametry'!P116</f>
        <v>0.29166666666666669</v>
      </c>
      <c r="K116" s="1">
        <f>'vstupní parametry'!Q116</f>
        <v>3</v>
      </c>
      <c r="L116" s="1">
        <f>'vstupní parametry'!R116</f>
        <v>0</v>
      </c>
      <c r="N116" s="2" t="str">
        <f>'vstupní parametry'!T116</f>
        <v>Lišov</v>
      </c>
      <c r="O116" s="2">
        <f>'vstupní parametry'!U116</f>
        <v>0.29166666666666669</v>
      </c>
      <c r="P116" s="2" t="str">
        <f>'vstupní parametry'!V116</f>
        <v>Zápisy STK - jaro 2012</v>
      </c>
      <c r="Q116" s="2" t="str">
        <f>'vstupní parametry'!W116</f>
        <v/>
      </c>
      <c r="R116" s="2">
        <f>'vstupní parametry'!X116</f>
        <v>0</v>
      </c>
      <c r="S116" s="2">
        <f>'vstupní parametry'!Y116</f>
        <v>0</v>
      </c>
      <c r="T116" s="2">
        <f>'vstupní parametry'!Z116</f>
        <v>1</v>
      </c>
      <c r="U116" s="2">
        <f>'vstupní parametry'!AA116</f>
        <v>0.29166666666666669</v>
      </c>
      <c r="V116" s="2" t="str">
        <f>'vstupní parametry'!AB116</f>
        <v>Zápisy STK - jaro 2012</v>
      </c>
      <c r="W116" s="2">
        <f>'vstupní parametry'!AC116</f>
        <v>0</v>
      </c>
      <c r="X116" s="2">
        <f>'vstupní parametry'!AD116</f>
        <v>0</v>
      </c>
    </row>
    <row r="117" spans="1:24">
      <c r="A117" s="1">
        <f>'vstupní parametry'!G117</f>
        <v>0</v>
      </c>
      <c r="B117" s="1">
        <f>'vstupní parametry'!H117</f>
        <v>0</v>
      </c>
      <c r="C117" s="1">
        <f>'vstupní parametry'!I117</f>
        <v>0</v>
      </c>
      <c r="D117" s="1">
        <f>'vstupní parametry'!J117</f>
        <v>0</v>
      </c>
      <c r="E117" s="1" t="str">
        <f>'vstupní parametry'!K117</f>
        <v/>
      </c>
      <c r="F117" s="1">
        <f>'vstupní parametry'!L117</f>
        <v>0</v>
      </c>
      <c r="G117" s="1">
        <f>'vstupní parametry'!M117</f>
        <v>1</v>
      </c>
      <c r="H117" s="1">
        <f>'vstupní parametry'!N117</f>
        <v>0</v>
      </c>
      <c r="I117" s="1">
        <f>'vstupní parametry'!O117</f>
        <v>0</v>
      </c>
      <c r="J117" s="1">
        <f>'vstupní parametry'!P117</f>
        <v>0</v>
      </c>
      <c r="K117" s="1">
        <f>'vstupní parametry'!Q117</f>
        <v>1</v>
      </c>
      <c r="L117" s="1">
        <f>'vstupní parametry'!R117</f>
        <v>-2</v>
      </c>
      <c r="N117" s="2">
        <f>'vstupní parametry'!T117</f>
        <v>0</v>
      </c>
      <c r="O117" s="2">
        <f>'vstupní parametry'!U117</f>
        <v>0</v>
      </c>
      <c r="P117" s="2">
        <f>'vstupní parametry'!V117</f>
        <v>0</v>
      </c>
      <c r="Q117" s="2" t="str">
        <f>'vstupní parametry'!W117</f>
        <v/>
      </c>
      <c r="R117" s="2">
        <f>'vstupní parametry'!X117</f>
        <v>0</v>
      </c>
      <c r="S117" s="2">
        <f>'vstupní parametry'!Y117</f>
        <v>1</v>
      </c>
      <c r="T117" s="2">
        <f>'vstupní parametry'!Z117</f>
        <v>0</v>
      </c>
      <c r="U117" s="2">
        <f>'vstupní parametry'!AA117</f>
        <v>0</v>
      </c>
      <c r="V117" s="2">
        <f>'vstupní parametry'!AB117</f>
        <v>0</v>
      </c>
      <c r="W117" s="2">
        <f>'vstupní parametry'!AC117</f>
        <v>1</v>
      </c>
      <c r="X117" s="2">
        <f>'vstupní parametry'!AD117</f>
        <v>1</v>
      </c>
    </row>
    <row r="118" spans="1:24">
      <c r="A118" s="1">
        <f>'vstupní parametry'!G118</f>
        <v>0</v>
      </c>
      <c r="B118" s="1">
        <f>'vstupní parametry'!H118</f>
        <v>40913</v>
      </c>
      <c r="C118" s="1" t="str">
        <f>'vstupní parametry'!I118</f>
        <v>Zápisy STK - podzim 2011</v>
      </c>
      <c r="D118" s="1">
        <f>'vstupní parametry'!J118</f>
        <v>0</v>
      </c>
      <c r="E118" s="1" t="str">
        <f>'vstupní parametry'!K118</f>
        <v/>
      </c>
      <c r="F118" s="1">
        <f>'vstupní parametry'!L118</f>
        <v>1</v>
      </c>
      <c r="G118" s="1">
        <f>'vstupní parametry'!M118</f>
        <v>0</v>
      </c>
      <c r="H118" s="1">
        <f>'vstupní parametry'!N118</f>
        <v>0</v>
      </c>
      <c r="I118" s="1" t="str">
        <f>'vstupní parametry'!O118</f>
        <v>Zápisy STK - podzim 2011</v>
      </c>
      <c r="J118" s="1">
        <f>'vstupní parametry'!P118</f>
        <v>0</v>
      </c>
      <c r="K118" s="1">
        <f>'vstupní parametry'!Q118</f>
        <v>3</v>
      </c>
      <c r="L118" s="1">
        <f>'vstupní parametry'!R118</f>
        <v>0</v>
      </c>
      <c r="N118" s="2">
        <f>'vstupní parametry'!T118</f>
        <v>0</v>
      </c>
      <c r="O118" s="2">
        <f>'vstupní parametry'!U118</f>
        <v>0</v>
      </c>
      <c r="P118" s="2" t="str">
        <f>'vstupní parametry'!V118</f>
        <v>Zápisy STK - podzim 2011</v>
      </c>
      <c r="Q118" s="2" t="str">
        <f>'vstupní parametry'!W118</f>
        <v/>
      </c>
      <c r="R118" s="2">
        <f>'vstupní parametry'!X118</f>
        <v>0</v>
      </c>
      <c r="S118" s="2">
        <f>'vstupní parametry'!Y118</f>
        <v>0</v>
      </c>
      <c r="T118" s="2">
        <f>'vstupní parametry'!Z118</f>
        <v>1</v>
      </c>
      <c r="U118" s="2">
        <f>'vstupní parametry'!AA118</f>
        <v>0</v>
      </c>
      <c r="V118" s="2" t="str">
        <f>'vstupní parametry'!AB118</f>
        <v>Zápisy STK - podzim 2011</v>
      </c>
      <c r="W118" s="2">
        <f>'vstupní parametry'!AC118</f>
        <v>0</v>
      </c>
      <c r="X118" s="2">
        <f>'vstupní parametry'!AD118</f>
        <v>0</v>
      </c>
    </row>
    <row r="119" spans="1:24">
      <c r="A119" s="1">
        <f>'vstupní parametry'!G119</f>
        <v>0</v>
      </c>
      <c r="B119" s="1">
        <f>'vstupní parametry'!H119</f>
        <v>0</v>
      </c>
      <c r="C119" s="1">
        <f>'vstupní parametry'!I119</f>
        <v>0</v>
      </c>
      <c r="D119" s="1">
        <f>'vstupní parametry'!J119</f>
        <v>8.4722222222222213E-2</v>
      </c>
      <c r="E119" s="1" t="str">
        <f>'vstupní parametry'!K119</f>
        <v/>
      </c>
      <c r="F119" s="1">
        <f>'vstupní parametry'!L119</f>
        <v>0</v>
      </c>
      <c r="G119" s="1">
        <f>'vstupní parametry'!M119</f>
        <v>0</v>
      </c>
      <c r="H119" s="1">
        <f>'vstupní parametry'!N119</f>
        <v>1</v>
      </c>
      <c r="I119" s="1">
        <f>'vstupní parametry'!O119</f>
        <v>0</v>
      </c>
      <c r="J119" s="1">
        <f>'vstupní parametry'!P119</f>
        <v>8.4722222222222213E-2</v>
      </c>
      <c r="K119" s="1">
        <f>'vstupní parametry'!Q119</f>
        <v>0</v>
      </c>
      <c r="L119" s="1">
        <f>'vstupní parametry'!R119</f>
        <v>-3</v>
      </c>
      <c r="N119" s="2" t="str">
        <f>'vstupní parametry'!T119</f>
        <v>Ševětín</v>
      </c>
      <c r="O119" s="2">
        <f>'vstupní parametry'!U119</f>
        <v>8.4722222222222213E-2</v>
      </c>
      <c r="P119" s="2">
        <f>'vstupní parametry'!V119</f>
        <v>0</v>
      </c>
      <c r="Q119" s="2" t="str">
        <f>'vstupní parametry'!W119</f>
        <v/>
      </c>
      <c r="R119" s="2">
        <f>'vstupní parametry'!X119</f>
        <v>1</v>
      </c>
      <c r="S119" s="2">
        <f>'vstupní parametry'!Y119</f>
        <v>0</v>
      </c>
      <c r="T119" s="2">
        <f>'vstupní parametry'!Z119</f>
        <v>0</v>
      </c>
      <c r="U119" s="2">
        <f>'vstupní parametry'!AA119</f>
        <v>8.4722222222222213E-2</v>
      </c>
      <c r="V119" s="2">
        <f>'vstupní parametry'!AB119</f>
        <v>0</v>
      </c>
      <c r="W119" s="2">
        <f>'vstupní parametry'!AC119</f>
        <v>3</v>
      </c>
      <c r="X119" s="2">
        <f>'vstupní parametry'!AD119</f>
        <v>3</v>
      </c>
    </row>
    <row r="120" spans="1:24">
      <c r="A120" s="1">
        <f>'vstupní parametry'!G120</f>
        <v>0</v>
      </c>
      <c r="B120" s="1">
        <f>'vstupní parametry'!H120</f>
        <v>40735</v>
      </c>
      <c r="C120" s="1" t="str">
        <f>'vstupní parametry'!I120</f>
        <v>Zápisy STK - jaro 2011</v>
      </c>
      <c r="D120" s="1">
        <f>'vstupní parametry'!J120</f>
        <v>0</v>
      </c>
      <c r="E120" s="1" t="str">
        <f>'vstupní parametry'!K120</f>
        <v/>
      </c>
      <c r="F120" s="1">
        <f>'vstupní parametry'!L120</f>
        <v>1</v>
      </c>
      <c r="G120" s="1">
        <f>'vstupní parametry'!M120</f>
        <v>0</v>
      </c>
      <c r="H120" s="1">
        <f>'vstupní parametry'!N120</f>
        <v>0</v>
      </c>
      <c r="I120" s="1" t="str">
        <f>'vstupní parametry'!O120</f>
        <v>Zápisy STK - jaro 2011</v>
      </c>
      <c r="J120" s="1">
        <f>'vstupní parametry'!P120</f>
        <v>0</v>
      </c>
      <c r="K120" s="1">
        <f>'vstupní parametry'!Q120</f>
        <v>3</v>
      </c>
      <c r="L120" s="1">
        <f>'vstupní parametry'!R120</f>
        <v>0</v>
      </c>
      <c r="N120" s="2">
        <f>'vstupní parametry'!T120</f>
        <v>0</v>
      </c>
      <c r="O120" s="2">
        <f>'vstupní parametry'!U120</f>
        <v>0</v>
      </c>
      <c r="P120" s="2" t="str">
        <f>'vstupní parametry'!V120</f>
        <v>Zápisy STK - jaro 2011</v>
      </c>
      <c r="Q120" s="2" t="str">
        <f>'vstupní parametry'!W120</f>
        <v/>
      </c>
      <c r="R120" s="2">
        <f>'vstupní parametry'!X120</f>
        <v>0</v>
      </c>
      <c r="S120" s="2">
        <f>'vstupní parametry'!Y120</f>
        <v>0</v>
      </c>
      <c r="T120" s="2">
        <f>'vstupní parametry'!Z120</f>
        <v>1</v>
      </c>
      <c r="U120" s="2">
        <f>'vstupní parametry'!AA120</f>
        <v>0</v>
      </c>
      <c r="V120" s="2" t="str">
        <f>'vstupní parametry'!AB120</f>
        <v>Zápisy STK - jaro 2011</v>
      </c>
      <c r="W120" s="2">
        <f>'vstupní parametry'!AC120</f>
        <v>0</v>
      </c>
      <c r="X120" s="2">
        <f>'vstupní parametry'!AD120</f>
        <v>0</v>
      </c>
    </row>
    <row r="121" spans="1:24">
      <c r="A121" s="1">
        <f>'vstupní parametry'!G121</f>
        <v>0</v>
      </c>
      <c r="B121" s="1">
        <f>'vstupní parametry'!H121</f>
        <v>0</v>
      </c>
      <c r="C121" s="1">
        <f>'vstupní parametry'!I121</f>
        <v>0</v>
      </c>
      <c r="D121" s="1">
        <f>'vstupní parametry'!J121</f>
        <v>0</v>
      </c>
      <c r="E121" s="1" t="str">
        <f>'vstupní parametry'!K121</f>
        <v/>
      </c>
      <c r="F121" s="1">
        <f>'vstupní parametry'!L121</f>
        <v>0</v>
      </c>
      <c r="G121" s="1">
        <f>'vstupní parametry'!M121</f>
        <v>1</v>
      </c>
      <c r="H121" s="1">
        <f>'vstupní parametry'!N121</f>
        <v>0</v>
      </c>
      <c r="I121" s="1">
        <f>'vstupní parametry'!O121</f>
        <v>0</v>
      </c>
      <c r="J121" s="1">
        <f>'vstupní parametry'!P121</f>
        <v>0</v>
      </c>
      <c r="K121" s="1">
        <f>'vstupní parametry'!Q121</f>
        <v>1</v>
      </c>
      <c r="L121" s="1">
        <f>'vstupní parametry'!R121</f>
        <v>-2</v>
      </c>
      <c r="N121" s="2">
        <f>'vstupní parametry'!T121</f>
        <v>0</v>
      </c>
      <c r="O121" s="2">
        <f>'vstupní parametry'!U121</f>
        <v>0</v>
      </c>
      <c r="P121" s="2">
        <f>'vstupní parametry'!V121</f>
        <v>0</v>
      </c>
      <c r="Q121" s="2" t="str">
        <f>'vstupní parametry'!W121</f>
        <v/>
      </c>
      <c r="R121" s="2">
        <f>'vstupní parametry'!X121</f>
        <v>0</v>
      </c>
      <c r="S121" s="2">
        <f>'vstupní parametry'!Y121</f>
        <v>1</v>
      </c>
      <c r="T121" s="2">
        <f>'vstupní parametry'!Z121</f>
        <v>0</v>
      </c>
      <c r="U121" s="2">
        <f>'vstupní parametry'!AA121</f>
        <v>0</v>
      </c>
      <c r="V121" s="2">
        <f>'vstupní parametry'!AB121</f>
        <v>0</v>
      </c>
      <c r="W121" s="2">
        <f>'vstupní parametry'!AC121</f>
        <v>1</v>
      </c>
      <c r="X121" s="2">
        <f>'vstupní parametry'!AD121</f>
        <v>1</v>
      </c>
    </row>
    <row r="122" spans="1:24">
      <c r="A122" s="1">
        <f>'vstupní parametry'!G122</f>
        <v>0</v>
      </c>
      <c r="B122" s="1">
        <f>'vstupní parametry'!H122</f>
        <v>40561</v>
      </c>
      <c r="C122" s="1" t="str">
        <f>'vstupní parametry'!I122</f>
        <v>Zápisy STK - podzim 2010</v>
      </c>
      <c r="D122" s="1">
        <f>'vstupní parametry'!J122</f>
        <v>0.1673611111111111</v>
      </c>
      <c r="E122" s="1" t="str">
        <f>'vstupní parametry'!K122</f>
        <v/>
      </c>
      <c r="F122" s="1">
        <f>'vstupní parametry'!L122</f>
        <v>1</v>
      </c>
      <c r="G122" s="1">
        <f>'vstupní parametry'!M122</f>
        <v>0</v>
      </c>
      <c r="H122" s="1">
        <f>'vstupní parametry'!N122</f>
        <v>0</v>
      </c>
      <c r="I122" s="1" t="str">
        <f>'vstupní parametry'!O122</f>
        <v>Zápisy STK - podzim 2010</v>
      </c>
      <c r="J122" s="1">
        <f>'vstupní parametry'!P122</f>
        <v>0.1673611111111111</v>
      </c>
      <c r="K122" s="1">
        <f>'vstupní parametry'!Q122</f>
        <v>3</v>
      </c>
      <c r="L122" s="1">
        <f>'vstupní parametry'!R122</f>
        <v>0</v>
      </c>
      <c r="N122" s="2" t="str">
        <f>'vstupní parametry'!T122</f>
        <v>D.Bukovsko</v>
      </c>
      <c r="O122" s="2">
        <f>'vstupní parametry'!U122</f>
        <v>0.1673611111111111</v>
      </c>
      <c r="P122" s="2" t="str">
        <f>'vstupní parametry'!V122</f>
        <v>Zápisy STK - podzim 2010</v>
      </c>
      <c r="Q122" s="2" t="str">
        <f>'vstupní parametry'!W122</f>
        <v/>
      </c>
      <c r="R122" s="2">
        <f>'vstupní parametry'!X122</f>
        <v>0</v>
      </c>
      <c r="S122" s="2">
        <f>'vstupní parametry'!Y122</f>
        <v>0</v>
      </c>
      <c r="T122" s="2">
        <f>'vstupní parametry'!Z122</f>
        <v>1</v>
      </c>
      <c r="U122" s="2">
        <f>'vstupní parametry'!AA122</f>
        <v>0.1673611111111111</v>
      </c>
      <c r="V122" s="2" t="str">
        <f>'vstupní parametry'!AB122</f>
        <v>Zápisy STK - podzim 2010</v>
      </c>
      <c r="W122" s="2">
        <f>'vstupní parametry'!AC122</f>
        <v>0</v>
      </c>
      <c r="X122" s="2">
        <f>'vstupní parametry'!AD122</f>
        <v>0</v>
      </c>
    </row>
    <row r="123" spans="1:24">
      <c r="A123" s="1">
        <f>'vstupní parametry'!G123</f>
        <v>0</v>
      </c>
      <c r="B123" s="1">
        <f>'vstupní parametry'!H123</f>
        <v>0</v>
      </c>
      <c r="C123" s="1">
        <f>'vstupní parametry'!I123</f>
        <v>0</v>
      </c>
      <c r="D123" s="1">
        <f>'vstupní parametry'!J123</f>
        <v>0</v>
      </c>
      <c r="E123" s="1" t="str">
        <f>'vstupní parametry'!K123</f>
        <v/>
      </c>
      <c r="F123" s="1">
        <f>'vstupní parametry'!L123</f>
        <v>0</v>
      </c>
      <c r="G123" s="1">
        <f>'vstupní parametry'!M123</f>
        <v>1</v>
      </c>
      <c r="H123" s="1">
        <f>'vstupní parametry'!N123</f>
        <v>0</v>
      </c>
      <c r="I123" s="1">
        <f>'vstupní parametry'!O123</f>
        <v>0</v>
      </c>
      <c r="J123" s="1">
        <f>'vstupní parametry'!P123</f>
        <v>0</v>
      </c>
      <c r="K123" s="1">
        <f>'vstupní parametry'!Q123</f>
        <v>1</v>
      </c>
      <c r="L123" s="1">
        <f>'vstupní parametry'!R123</f>
        <v>-2</v>
      </c>
      <c r="N123" s="2">
        <f>'vstupní parametry'!T123</f>
        <v>0</v>
      </c>
      <c r="O123" s="2">
        <f>'vstupní parametry'!U123</f>
        <v>0</v>
      </c>
      <c r="P123" s="2">
        <f>'vstupní parametry'!V123</f>
        <v>0</v>
      </c>
      <c r="Q123" s="2" t="str">
        <f>'vstupní parametry'!W123</f>
        <v/>
      </c>
      <c r="R123" s="2">
        <f>'vstupní parametry'!X123</f>
        <v>0</v>
      </c>
      <c r="S123" s="2">
        <f>'vstupní parametry'!Y123</f>
        <v>1</v>
      </c>
      <c r="T123" s="2">
        <f>'vstupní parametry'!Z123</f>
        <v>0</v>
      </c>
      <c r="U123" s="2">
        <f>'vstupní parametry'!AA123</f>
        <v>0</v>
      </c>
      <c r="V123" s="2">
        <f>'vstupní parametry'!AB123</f>
        <v>0</v>
      </c>
      <c r="W123" s="2">
        <f>'vstupní parametry'!AC123</f>
        <v>1</v>
      </c>
      <c r="X123" s="2">
        <f>'vstupní parametry'!AD123</f>
        <v>1</v>
      </c>
    </row>
    <row r="124" spans="1:24">
      <c r="A124" s="1">
        <f>'vstupní parametry'!G124</f>
        <v>0</v>
      </c>
      <c r="B124" s="1" t="str">
        <f>'vstupní parametry'!H124</f>
        <v>Komise rozhodčích</v>
      </c>
      <c r="C124" s="1">
        <f>'vstupní parametry'!I124</f>
        <v>0</v>
      </c>
      <c r="D124" s="1">
        <f>'vstupní parametry'!J124</f>
        <v>0</v>
      </c>
      <c r="E124" s="1" t="str">
        <f>'vstupní parametry'!K124</f>
        <v/>
      </c>
      <c r="F124" s="1">
        <f>'vstupní parametry'!L124</f>
        <v>0</v>
      </c>
      <c r="G124" s="1">
        <f>'vstupní parametry'!M124</f>
        <v>1</v>
      </c>
      <c r="H124" s="1">
        <f>'vstupní parametry'!N124</f>
        <v>0</v>
      </c>
      <c r="I124" s="1">
        <f>'vstupní parametry'!O124</f>
        <v>0</v>
      </c>
      <c r="J124" s="1">
        <f>'vstupní parametry'!P124</f>
        <v>0</v>
      </c>
      <c r="K124" s="1">
        <f>'vstupní parametry'!Q124</f>
        <v>1</v>
      </c>
      <c r="L124" s="1">
        <f>'vstupní parametry'!R124</f>
        <v>-2</v>
      </c>
      <c r="N124" s="2">
        <f>'vstupní parametry'!T124</f>
        <v>0</v>
      </c>
      <c r="O124" s="2">
        <f>'vstupní parametry'!U124</f>
        <v>0</v>
      </c>
      <c r="P124" s="2">
        <f>'vstupní parametry'!V124</f>
        <v>0</v>
      </c>
      <c r="Q124" s="2" t="str">
        <f>'vstupní parametry'!W124</f>
        <v/>
      </c>
      <c r="R124" s="2">
        <f>'vstupní parametry'!X124</f>
        <v>0</v>
      </c>
      <c r="S124" s="2">
        <f>'vstupní parametry'!Y124</f>
        <v>1</v>
      </c>
      <c r="T124" s="2">
        <f>'vstupní parametry'!Z124</f>
        <v>0</v>
      </c>
      <c r="U124" s="2">
        <f>'vstupní parametry'!AA124</f>
        <v>0</v>
      </c>
      <c r="V124" s="2">
        <f>'vstupní parametry'!AB124</f>
        <v>0</v>
      </c>
      <c r="W124" s="2">
        <f>'vstupní parametry'!AC124</f>
        <v>1</v>
      </c>
      <c r="X124" s="2">
        <f>'vstupní parametry'!AD124</f>
        <v>1</v>
      </c>
    </row>
    <row r="125" spans="1:24">
      <c r="A125" s="1">
        <f>'vstupní parametry'!G125</f>
        <v>0</v>
      </c>
      <c r="B125" s="1">
        <f>'vstupní parametry'!H125</f>
        <v>0</v>
      </c>
      <c r="C125" s="1">
        <f>'vstupní parametry'!I125</f>
        <v>0</v>
      </c>
      <c r="D125" s="1">
        <f>'vstupní parametry'!J125</f>
        <v>0.12708333333333333</v>
      </c>
      <c r="E125" s="1" t="str">
        <f>'vstupní parametry'!K125</f>
        <v/>
      </c>
      <c r="F125" s="1">
        <f>'vstupní parametry'!L125</f>
        <v>0</v>
      </c>
      <c r="G125" s="1">
        <f>'vstupní parametry'!M125</f>
        <v>0</v>
      </c>
      <c r="H125" s="1">
        <f>'vstupní parametry'!N125</f>
        <v>1</v>
      </c>
      <c r="I125" s="1">
        <f>'vstupní parametry'!O125</f>
        <v>0</v>
      </c>
      <c r="J125" s="1">
        <f>'vstupní parametry'!P125</f>
        <v>0.12708333333333333</v>
      </c>
      <c r="K125" s="1">
        <f>'vstupní parametry'!Q125</f>
        <v>0</v>
      </c>
      <c r="L125" s="1">
        <f>'vstupní parametry'!R125</f>
        <v>-3</v>
      </c>
      <c r="N125" s="2" t="str">
        <f>'vstupní parametry'!T125</f>
        <v>K.Řečice</v>
      </c>
      <c r="O125" s="2">
        <f>'vstupní parametry'!U125</f>
        <v>0.12708333333333333</v>
      </c>
      <c r="P125" s="2">
        <f>'vstupní parametry'!V125</f>
        <v>0</v>
      </c>
      <c r="Q125" s="2" t="str">
        <f>'vstupní parametry'!W125</f>
        <v/>
      </c>
      <c r="R125" s="2">
        <f>'vstupní parametry'!X125</f>
        <v>1</v>
      </c>
      <c r="S125" s="2">
        <f>'vstupní parametry'!Y125</f>
        <v>0</v>
      </c>
      <c r="T125" s="2">
        <f>'vstupní parametry'!Z125</f>
        <v>0</v>
      </c>
      <c r="U125" s="2">
        <f>'vstupní parametry'!AA125</f>
        <v>0.12708333333333333</v>
      </c>
      <c r="V125" s="2">
        <f>'vstupní parametry'!AB125</f>
        <v>0</v>
      </c>
      <c r="W125" s="2">
        <f>'vstupní parametry'!AC125</f>
        <v>3</v>
      </c>
      <c r="X125" s="2">
        <f>'vstupní parametry'!AD125</f>
        <v>3</v>
      </c>
    </row>
    <row r="126" spans="1:24">
      <c r="A126" s="1">
        <f>'vstupní parametry'!G126</f>
        <v>0</v>
      </c>
      <c r="B126" s="1">
        <f>'vstupní parametry'!H126</f>
        <v>0</v>
      </c>
      <c r="C126" s="1">
        <f>'vstupní parametry'!I126</f>
        <v>0</v>
      </c>
      <c r="D126" s="1">
        <f>'vstupní parametry'!J126</f>
        <v>0</v>
      </c>
      <c r="E126" s="1" t="str">
        <f>'vstupní parametry'!K126</f>
        <v/>
      </c>
      <c r="F126" s="1">
        <f>'vstupní parametry'!L126</f>
        <v>0</v>
      </c>
      <c r="G126" s="1">
        <f>'vstupní parametry'!M126</f>
        <v>1</v>
      </c>
      <c r="H126" s="1">
        <f>'vstupní parametry'!N126</f>
        <v>0</v>
      </c>
      <c r="I126" s="1">
        <f>'vstupní parametry'!O126</f>
        <v>0</v>
      </c>
      <c r="J126" s="1">
        <f>'vstupní parametry'!P126</f>
        <v>0</v>
      </c>
      <c r="K126" s="1">
        <f>'vstupní parametry'!Q126</f>
        <v>1</v>
      </c>
      <c r="L126" s="1">
        <f>'vstupní parametry'!R126</f>
        <v>-2</v>
      </c>
      <c r="N126" s="2">
        <f>'vstupní parametry'!T126</f>
        <v>0</v>
      </c>
      <c r="O126" s="2">
        <f>'vstupní parametry'!U126</f>
        <v>0</v>
      </c>
      <c r="P126" s="2">
        <f>'vstupní parametry'!V126</f>
        <v>0</v>
      </c>
      <c r="Q126" s="2" t="str">
        <f>'vstupní parametry'!W126</f>
        <v/>
      </c>
      <c r="R126" s="2">
        <f>'vstupní parametry'!X126</f>
        <v>0</v>
      </c>
      <c r="S126" s="2">
        <f>'vstupní parametry'!Y126</f>
        <v>1</v>
      </c>
      <c r="T126" s="2">
        <f>'vstupní parametry'!Z126</f>
        <v>0</v>
      </c>
      <c r="U126" s="2">
        <f>'vstupní parametry'!AA126</f>
        <v>0</v>
      </c>
      <c r="V126" s="2">
        <f>'vstupní parametry'!AB126</f>
        <v>0</v>
      </c>
      <c r="W126" s="2">
        <f>'vstupní parametry'!AC126</f>
        <v>1</v>
      </c>
      <c r="X126" s="2">
        <f>'vstupní parametry'!AD126</f>
        <v>1</v>
      </c>
    </row>
    <row r="127" spans="1:24">
      <c r="A127" s="1">
        <f>'vstupní parametry'!G127</f>
        <v>0</v>
      </c>
      <c r="B127" s="1">
        <f>'vstupní parametry'!H127</f>
        <v>42214</v>
      </c>
      <c r="C127" s="1" t="str">
        <f>'vstupní parametry'!I127</f>
        <v>Zápisy KRaD - jaro 2015</v>
      </c>
      <c r="D127" s="1">
        <f>'vstupní parametry'!J127</f>
        <v>0</v>
      </c>
      <c r="E127" s="1" t="str">
        <f>'vstupní parametry'!K127</f>
        <v/>
      </c>
      <c r="F127" s="1">
        <f>'vstupní parametry'!L127</f>
        <v>1</v>
      </c>
      <c r="G127" s="1">
        <f>'vstupní parametry'!M127</f>
        <v>0</v>
      </c>
      <c r="H127" s="1">
        <f>'vstupní parametry'!N127</f>
        <v>0</v>
      </c>
      <c r="I127" s="1" t="str">
        <f>'vstupní parametry'!O127</f>
        <v>Zápisy KRaD - jaro 2015</v>
      </c>
      <c r="J127" s="1">
        <f>'vstupní parametry'!P127</f>
        <v>0</v>
      </c>
      <c r="K127" s="1">
        <f>'vstupní parametry'!Q127</f>
        <v>3</v>
      </c>
      <c r="L127" s="1">
        <f>'vstupní parametry'!R127</f>
        <v>0</v>
      </c>
      <c r="N127" s="2">
        <f>'vstupní parametry'!T127</f>
        <v>0</v>
      </c>
      <c r="O127" s="2">
        <f>'vstupní parametry'!U127</f>
        <v>0</v>
      </c>
      <c r="P127" s="2" t="str">
        <f>'vstupní parametry'!V127</f>
        <v>Zápisy KRaD - jaro 2015</v>
      </c>
      <c r="Q127" s="2" t="str">
        <f>'vstupní parametry'!W127</f>
        <v/>
      </c>
      <c r="R127" s="2">
        <f>'vstupní parametry'!X127</f>
        <v>0</v>
      </c>
      <c r="S127" s="2">
        <f>'vstupní parametry'!Y127</f>
        <v>0</v>
      </c>
      <c r="T127" s="2">
        <f>'vstupní parametry'!Z127</f>
        <v>1</v>
      </c>
      <c r="U127" s="2">
        <f>'vstupní parametry'!AA127</f>
        <v>0</v>
      </c>
      <c r="V127" s="2" t="str">
        <f>'vstupní parametry'!AB127</f>
        <v>Zápisy KRaD - jaro 2015</v>
      </c>
      <c r="W127" s="2">
        <f>'vstupní parametry'!AC127</f>
        <v>0</v>
      </c>
      <c r="X127" s="2">
        <f>'vstupní parametry'!AD127</f>
        <v>0</v>
      </c>
    </row>
    <row r="128" spans="1:24">
      <c r="A128" s="1">
        <f>'vstupní parametry'!G128</f>
        <v>0</v>
      </c>
      <c r="B128" s="1">
        <f>'vstupní parametry'!H128</f>
        <v>0</v>
      </c>
      <c r="C128" s="1">
        <f>'vstupní parametry'!I128</f>
        <v>0</v>
      </c>
      <c r="D128" s="1">
        <f>'vstupní parametry'!J128</f>
        <v>0</v>
      </c>
      <c r="E128" s="1" t="str">
        <f>'vstupní parametry'!K128</f>
        <v/>
      </c>
      <c r="F128" s="1">
        <f>'vstupní parametry'!L128</f>
        <v>0</v>
      </c>
      <c r="G128" s="1">
        <f>'vstupní parametry'!M128</f>
        <v>1</v>
      </c>
      <c r="H128" s="1">
        <f>'vstupní parametry'!N128</f>
        <v>0</v>
      </c>
      <c r="I128" s="1">
        <f>'vstupní parametry'!O128</f>
        <v>0</v>
      </c>
      <c r="J128" s="1">
        <f>'vstupní parametry'!P128</f>
        <v>0</v>
      </c>
      <c r="K128" s="1">
        <f>'vstupní parametry'!Q128</f>
        <v>1</v>
      </c>
      <c r="L128" s="1">
        <f>'vstupní parametry'!R128</f>
        <v>-2</v>
      </c>
      <c r="N128" s="2">
        <f>'vstupní parametry'!T128</f>
        <v>0</v>
      </c>
      <c r="O128" s="2">
        <f>'vstupní parametry'!U128</f>
        <v>0</v>
      </c>
      <c r="P128" s="2">
        <f>'vstupní parametry'!V128</f>
        <v>0</v>
      </c>
      <c r="Q128" s="2" t="str">
        <f>'vstupní parametry'!W128</f>
        <v/>
      </c>
      <c r="R128" s="2">
        <f>'vstupní parametry'!X128</f>
        <v>0</v>
      </c>
      <c r="S128" s="2">
        <f>'vstupní parametry'!Y128</f>
        <v>1</v>
      </c>
      <c r="T128" s="2">
        <f>'vstupní parametry'!Z128</f>
        <v>0</v>
      </c>
      <c r="U128" s="2">
        <f>'vstupní parametry'!AA128</f>
        <v>0</v>
      </c>
      <c r="V128" s="2">
        <f>'vstupní parametry'!AB128</f>
        <v>0</v>
      </c>
      <c r="W128" s="2">
        <f>'vstupní parametry'!AC128</f>
        <v>1</v>
      </c>
      <c r="X128" s="2">
        <f>'vstupní parametry'!AD128</f>
        <v>1</v>
      </c>
    </row>
    <row r="129" spans="1:24">
      <c r="A129" s="1" t="str">
        <f>'vstupní parametry'!G129</f>
        <v>Poznámka</v>
      </c>
      <c r="B129" s="1">
        <f>'vstupní parametry'!H129</f>
        <v>42037</v>
      </c>
      <c r="C129" s="1" t="str">
        <f>'vstupní parametry'!I129</f>
        <v>Zápisy KRaD - podzim 2014</v>
      </c>
      <c r="D129" s="1" t="str">
        <f>'vstupní parametry'!J129</f>
        <v>Skóre</v>
      </c>
      <c r="E129" s="1" t="str">
        <f>'vstupní parametry'!K129</f>
        <v/>
      </c>
      <c r="F129" s="1">
        <f>'vstupní parametry'!L129</f>
        <v>1</v>
      </c>
      <c r="G129" s="1">
        <f>'vstupní parametry'!M129</f>
        <v>0</v>
      </c>
      <c r="H129" s="1">
        <f>'vstupní parametry'!N129</f>
        <v>0</v>
      </c>
      <c r="I129" s="1" t="str">
        <f>'vstupní parametry'!O129</f>
        <v>Zápisy KRaD - podzim 2014</v>
      </c>
      <c r="J129" s="1" t="str">
        <f>'vstupní parametry'!P129</f>
        <v>Skóre</v>
      </c>
      <c r="K129" s="1">
        <f>'vstupní parametry'!Q129</f>
        <v>3</v>
      </c>
      <c r="L129" s="1">
        <f>'vstupní parametry'!R129</f>
        <v>0</v>
      </c>
      <c r="N129" s="2" t="str">
        <f>'vstupní parametry'!T129</f>
        <v>Domácí</v>
      </c>
      <c r="O129" s="2" t="str">
        <f>'vstupní parametry'!U129</f>
        <v>Skóre</v>
      </c>
      <c r="P129" s="2" t="str">
        <f>'vstupní parametry'!V129</f>
        <v>Zápisy KRaD - podzim 2014</v>
      </c>
      <c r="Q129" s="2" t="str">
        <f>'vstupní parametry'!W129</f>
        <v/>
      </c>
      <c r="R129" s="2">
        <f>'vstupní parametry'!X129</f>
        <v>0</v>
      </c>
      <c r="S129" s="2">
        <f>'vstupní parametry'!Y129</f>
        <v>0</v>
      </c>
      <c r="T129" s="2">
        <f>'vstupní parametry'!Z129</f>
        <v>1</v>
      </c>
      <c r="U129" s="2" t="str">
        <f>'vstupní parametry'!AA129</f>
        <v>Skóre</v>
      </c>
      <c r="V129" s="2" t="str">
        <f>'vstupní parametry'!AB129</f>
        <v>Zápisy KRaD - podzim 2014</v>
      </c>
      <c r="W129" s="2">
        <f>'vstupní parametry'!AC129</f>
        <v>0</v>
      </c>
      <c r="X129" s="2">
        <f>'vstupní parametry'!AD129</f>
        <v>0</v>
      </c>
    </row>
    <row r="130" spans="1:24">
      <c r="A130" s="1">
        <f>'vstupní parametry'!G130</f>
        <v>0</v>
      </c>
      <c r="B130" s="1">
        <f>'vstupní parametry'!H130</f>
        <v>0</v>
      </c>
      <c r="C130" s="1">
        <f>'vstupní parametry'!I130</f>
        <v>0</v>
      </c>
      <c r="D130" s="1">
        <f>'vstupní parametry'!J130</f>
        <v>0</v>
      </c>
      <c r="E130" s="1" t="str">
        <f>'vstupní parametry'!K130</f>
        <v/>
      </c>
      <c r="F130" s="1">
        <f>'vstupní parametry'!L130</f>
        <v>0</v>
      </c>
      <c r="G130" s="1">
        <f>'vstupní parametry'!M130</f>
        <v>1</v>
      </c>
      <c r="H130" s="1">
        <f>'vstupní parametry'!N130</f>
        <v>0</v>
      </c>
      <c r="I130" s="1">
        <f>'vstupní parametry'!O130</f>
        <v>0</v>
      </c>
      <c r="J130" s="1">
        <f>'vstupní parametry'!P130</f>
        <v>0</v>
      </c>
      <c r="K130" s="1">
        <f>'vstupní parametry'!Q130</f>
        <v>1</v>
      </c>
      <c r="L130" s="1">
        <f>'vstupní parametry'!R130</f>
        <v>-2</v>
      </c>
      <c r="N130" s="2">
        <f>'vstupní parametry'!T130</f>
        <v>0</v>
      </c>
      <c r="O130" s="2">
        <f>'vstupní parametry'!U130</f>
        <v>0</v>
      </c>
      <c r="P130" s="2">
        <f>'vstupní parametry'!V130</f>
        <v>0</v>
      </c>
      <c r="Q130" s="2" t="str">
        <f>'vstupní parametry'!W130</f>
        <v/>
      </c>
      <c r="R130" s="2">
        <f>'vstupní parametry'!X130</f>
        <v>0</v>
      </c>
      <c r="S130" s="2">
        <f>'vstupní parametry'!Y130</f>
        <v>1</v>
      </c>
      <c r="T130" s="2">
        <f>'vstupní parametry'!Z130</f>
        <v>0</v>
      </c>
      <c r="U130" s="2">
        <f>'vstupní parametry'!AA130</f>
        <v>0</v>
      </c>
      <c r="V130" s="2">
        <f>'vstupní parametry'!AB130</f>
        <v>0</v>
      </c>
      <c r="W130" s="2">
        <f>'vstupní parametry'!AC130</f>
        <v>1</v>
      </c>
      <c r="X130" s="2">
        <f>'vstupní parametry'!AD130</f>
        <v>1</v>
      </c>
    </row>
    <row r="131" spans="1:24">
      <c r="A131" s="1">
        <f>'vstupní parametry'!G131</f>
        <v>0</v>
      </c>
      <c r="B131" s="1">
        <f>'vstupní parametry'!H131</f>
        <v>41829</v>
      </c>
      <c r="C131" s="1" t="str">
        <f>'vstupní parametry'!I131</f>
        <v>Zápisy KRaD - jaro 2014</v>
      </c>
      <c r="D131" s="1">
        <f>'vstupní parametry'!J131</f>
        <v>0</v>
      </c>
      <c r="E131" s="1" t="str">
        <f>'vstupní parametry'!K131</f>
        <v/>
      </c>
      <c r="F131" s="1">
        <f>'vstupní parametry'!L131</f>
        <v>1</v>
      </c>
      <c r="G131" s="1">
        <f>'vstupní parametry'!M131</f>
        <v>0</v>
      </c>
      <c r="H131" s="1">
        <f>'vstupní parametry'!N131</f>
        <v>0</v>
      </c>
      <c r="I131" s="1" t="str">
        <f>'vstupní parametry'!O131</f>
        <v>Zápisy KRaD - jaro 2014</v>
      </c>
      <c r="J131" s="1">
        <f>'vstupní parametry'!P131</f>
        <v>0</v>
      </c>
      <c r="K131" s="1">
        <f>'vstupní parametry'!Q131</f>
        <v>3</v>
      </c>
      <c r="L131" s="1">
        <f>'vstupní parametry'!R131</f>
        <v>0</v>
      </c>
      <c r="N131" s="2">
        <f>'vstupní parametry'!T131</f>
        <v>0</v>
      </c>
      <c r="O131" s="2">
        <f>'vstupní parametry'!U131</f>
        <v>0</v>
      </c>
      <c r="P131" s="2" t="str">
        <f>'vstupní parametry'!V131</f>
        <v>Zápisy KRaD - jaro 2014</v>
      </c>
      <c r="Q131" s="2" t="str">
        <f>'vstupní parametry'!W131</f>
        <v/>
      </c>
      <c r="R131" s="2">
        <f>'vstupní parametry'!X131</f>
        <v>0</v>
      </c>
      <c r="S131" s="2">
        <f>'vstupní parametry'!Y131</f>
        <v>0</v>
      </c>
      <c r="T131" s="2">
        <f>'vstupní parametry'!Z131</f>
        <v>1</v>
      </c>
      <c r="U131" s="2">
        <f>'vstupní parametry'!AA131</f>
        <v>0</v>
      </c>
      <c r="V131" s="2" t="str">
        <f>'vstupní parametry'!AB131</f>
        <v>Zápisy KRaD - jaro 2014</v>
      </c>
      <c r="W131" s="2">
        <f>'vstupní parametry'!AC131</f>
        <v>0</v>
      </c>
      <c r="X131" s="2">
        <f>'vstupní parametry'!AD131</f>
        <v>0</v>
      </c>
    </row>
    <row r="132" spans="1:24">
      <c r="A132" s="1">
        <f>'vstupní parametry'!G132</f>
        <v>0</v>
      </c>
      <c r="B132" s="1">
        <f>'vstupní parametry'!H132</f>
        <v>0</v>
      </c>
      <c r="C132" s="1">
        <f>'vstupní parametry'!I132</f>
        <v>0</v>
      </c>
      <c r="D132" s="1">
        <f>'vstupní parametry'!J132</f>
        <v>1.3888888888888889E-3</v>
      </c>
      <c r="E132" s="1" t="str">
        <f>'vstupní parametry'!K132</f>
        <v/>
      </c>
      <c r="F132" s="1">
        <f>'vstupní parametry'!L132</f>
        <v>0</v>
      </c>
      <c r="G132" s="1">
        <f>'vstupní parametry'!M132</f>
        <v>0</v>
      </c>
      <c r="H132" s="1">
        <f>'vstupní parametry'!N132</f>
        <v>1</v>
      </c>
      <c r="I132" s="1">
        <f>'vstupní parametry'!O132</f>
        <v>0</v>
      </c>
      <c r="J132" s="1">
        <f>'vstupní parametry'!P132</f>
        <v>1.3888888888888889E-3</v>
      </c>
      <c r="K132" s="1">
        <f>'vstupní parametry'!Q132</f>
        <v>0</v>
      </c>
      <c r="L132" s="1">
        <f>'vstupní parametry'!R132</f>
        <v>-3</v>
      </c>
      <c r="N132" s="2" t="str">
        <f>'vstupní parametry'!T132</f>
        <v>Lomnice</v>
      </c>
      <c r="O132" s="2">
        <f>'vstupní parametry'!U132</f>
        <v>1.3888888888888889E-3</v>
      </c>
      <c r="P132" s="2">
        <f>'vstupní parametry'!V132</f>
        <v>0</v>
      </c>
      <c r="Q132" s="2" t="str">
        <f>'vstupní parametry'!W132</f>
        <v/>
      </c>
      <c r="R132" s="2">
        <f>'vstupní parametry'!X132</f>
        <v>1</v>
      </c>
      <c r="S132" s="2">
        <f>'vstupní parametry'!Y132</f>
        <v>0</v>
      </c>
      <c r="T132" s="2">
        <f>'vstupní parametry'!Z132</f>
        <v>0</v>
      </c>
      <c r="U132" s="2">
        <f>'vstupní parametry'!AA132</f>
        <v>1.3888888888888889E-3</v>
      </c>
      <c r="V132" s="2">
        <f>'vstupní parametry'!AB132</f>
        <v>0</v>
      </c>
      <c r="W132" s="2">
        <f>'vstupní parametry'!AC132</f>
        <v>3</v>
      </c>
      <c r="X132" s="2">
        <f>'vstupní parametry'!AD132</f>
        <v>3</v>
      </c>
    </row>
    <row r="133" spans="1:24">
      <c r="A133" s="1">
        <f>'vstupní parametry'!G133</f>
        <v>0</v>
      </c>
      <c r="B133" s="1">
        <f>'vstupní parametry'!H133</f>
        <v>41829</v>
      </c>
      <c r="C133" s="1" t="str">
        <f>'vstupní parametry'!I133</f>
        <v>Zápisy KRaD - podzim 2013</v>
      </c>
      <c r="D133" s="1">
        <f>'vstupní parametry'!J133</f>
        <v>0</v>
      </c>
      <c r="E133" s="1" t="str">
        <f>'vstupní parametry'!K133</f>
        <v/>
      </c>
      <c r="F133" s="1">
        <f>'vstupní parametry'!L133</f>
        <v>1</v>
      </c>
      <c r="G133" s="1">
        <f>'vstupní parametry'!M133</f>
        <v>0</v>
      </c>
      <c r="H133" s="1">
        <f>'vstupní parametry'!N133</f>
        <v>0</v>
      </c>
      <c r="I133" s="1" t="str">
        <f>'vstupní parametry'!O133</f>
        <v>Zápisy KRaD - podzim 2013</v>
      </c>
      <c r="J133" s="1">
        <f>'vstupní parametry'!P133</f>
        <v>0</v>
      </c>
      <c r="K133" s="1">
        <f>'vstupní parametry'!Q133</f>
        <v>3</v>
      </c>
      <c r="L133" s="1">
        <f>'vstupní parametry'!R133</f>
        <v>0</v>
      </c>
      <c r="N133" s="2">
        <f>'vstupní parametry'!T133</f>
        <v>0</v>
      </c>
      <c r="O133" s="2">
        <f>'vstupní parametry'!U133</f>
        <v>0</v>
      </c>
      <c r="P133" s="2" t="str">
        <f>'vstupní parametry'!V133</f>
        <v>Zápisy KRaD - podzim 2013</v>
      </c>
      <c r="Q133" s="2" t="str">
        <f>'vstupní parametry'!W133</f>
        <v/>
      </c>
      <c r="R133" s="2">
        <f>'vstupní parametry'!X133</f>
        <v>0</v>
      </c>
      <c r="S133" s="2">
        <f>'vstupní parametry'!Y133</f>
        <v>0</v>
      </c>
      <c r="T133" s="2">
        <f>'vstupní parametry'!Z133</f>
        <v>1</v>
      </c>
      <c r="U133" s="2">
        <f>'vstupní parametry'!AA133</f>
        <v>0</v>
      </c>
      <c r="V133" s="2" t="str">
        <f>'vstupní parametry'!AB133</f>
        <v>Zápisy KRaD - podzim 2013</v>
      </c>
      <c r="W133" s="2">
        <f>'vstupní parametry'!AC133</f>
        <v>0</v>
      </c>
      <c r="X133" s="2">
        <f>'vstupní parametry'!AD133</f>
        <v>0</v>
      </c>
    </row>
    <row r="134" spans="1:24">
      <c r="A134" s="1">
        <f>'vstupní parametry'!G134</f>
        <v>0</v>
      </c>
      <c r="B134" s="1">
        <f>'vstupní parametry'!H134</f>
        <v>0</v>
      </c>
      <c r="C134" s="1">
        <f>'vstupní parametry'!I134</f>
        <v>0</v>
      </c>
      <c r="D134" s="1">
        <f>'vstupní parametry'!J134</f>
        <v>0</v>
      </c>
      <c r="E134" s="1" t="str">
        <f>'vstupní parametry'!K134</f>
        <v/>
      </c>
      <c r="F134" s="1">
        <f>'vstupní parametry'!L134</f>
        <v>0</v>
      </c>
      <c r="G134" s="1">
        <f>'vstupní parametry'!M134</f>
        <v>1</v>
      </c>
      <c r="H134" s="1">
        <f>'vstupní parametry'!N134</f>
        <v>0</v>
      </c>
      <c r="I134" s="1">
        <f>'vstupní parametry'!O134</f>
        <v>0</v>
      </c>
      <c r="J134" s="1">
        <f>'vstupní parametry'!P134</f>
        <v>0</v>
      </c>
      <c r="K134" s="1">
        <f>'vstupní parametry'!Q134</f>
        <v>1</v>
      </c>
      <c r="L134" s="1">
        <f>'vstupní parametry'!R134</f>
        <v>-2</v>
      </c>
      <c r="N134" s="2">
        <f>'vstupní parametry'!T134</f>
        <v>0</v>
      </c>
      <c r="O134" s="2">
        <f>'vstupní parametry'!U134</f>
        <v>0</v>
      </c>
      <c r="P134" s="2">
        <f>'vstupní parametry'!V134</f>
        <v>0</v>
      </c>
      <c r="Q134" s="2" t="str">
        <f>'vstupní parametry'!W134</f>
        <v/>
      </c>
      <c r="R134" s="2">
        <f>'vstupní parametry'!X134</f>
        <v>0</v>
      </c>
      <c r="S134" s="2">
        <f>'vstupní parametry'!Y134</f>
        <v>1</v>
      </c>
      <c r="T134" s="2">
        <f>'vstupní parametry'!Z134</f>
        <v>0</v>
      </c>
      <c r="U134" s="2">
        <f>'vstupní parametry'!AA134</f>
        <v>0</v>
      </c>
      <c r="V134" s="2">
        <f>'vstupní parametry'!AB134</f>
        <v>0</v>
      </c>
      <c r="W134" s="2">
        <f>'vstupní parametry'!AC134</f>
        <v>1</v>
      </c>
      <c r="X134" s="2">
        <f>'vstupní parametry'!AD134</f>
        <v>1</v>
      </c>
    </row>
    <row r="135" spans="1:24">
      <c r="A135" s="1">
        <f>'vstupní parametry'!G135</f>
        <v>0</v>
      </c>
      <c r="B135" s="1">
        <f>'vstupní parametry'!H135</f>
        <v>41478</v>
      </c>
      <c r="C135" s="1" t="str">
        <f>'vstupní parametry'!I135</f>
        <v>Zápisy KRaD - jaro 2013</v>
      </c>
      <c r="D135" s="1">
        <f>'vstupní parametry'!J135</f>
        <v>0.1673611111111111</v>
      </c>
      <c r="E135" s="1" t="str">
        <f>'vstupní parametry'!K135</f>
        <v/>
      </c>
      <c r="F135" s="1">
        <f>'vstupní parametry'!L135</f>
        <v>1</v>
      </c>
      <c r="G135" s="1">
        <f>'vstupní parametry'!M135</f>
        <v>0</v>
      </c>
      <c r="H135" s="1">
        <f>'vstupní parametry'!N135</f>
        <v>0</v>
      </c>
      <c r="I135" s="1" t="str">
        <f>'vstupní parametry'!O135</f>
        <v>Zápisy KRaD - jaro 2013</v>
      </c>
      <c r="J135" s="1">
        <f>'vstupní parametry'!P135</f>
        <v>0.1673611111111111</v>
      </c>
      <c r="K135" s="1">
        <f>'vstupní parametry'!Q135</f>
        <v>3</v>
      </c>
      <c r="L135" s="1">
        <f>'vstupní parametry'!R135</f>
        <v>0</v>
      </c>
      <c r="N135" s="2" t="str">
        <f>'vstupní parametry'!T135</f>
        <v>N.Bystřice</v>
      </c>
      <c r="O135" s="2">
        <f>'vstupní parametry'!U135</f>
        <v>0.1673611111111111</v>
      </c>
      <c r="P135" s="2" t="str">
        <f>'vstupní parametry'!V135</f>
        <v>Zápisy KRaD - jaro 2013</v>
      </c>
      <c r="Q135" s="2" t="str">
        <f>'vstupní parametry'!W135</f>
        <v/>
      </c>
      <c r="R135" s="2">
        <f>'vstupní parametry'!X135</f>
        <v>0</v>
      </c>
      <c r="S135" s="2">
        <f>'vstupní parametry'!Y135</f>
        <v>0</v>
      </c>
      <c r="T135" s="2">
        <f>'vstupní parametry'!Z135</f>
        <v>1</v>
      </c>
      <c r="U135" s="2">
        <f>'vstupní parametry'!AA135</f>
        <v>0.1673611111111111</v>
      </c>
      <c r="V135" s="2" t="str">
        <f>'vstupní parametry'!AB135</f>
        <v>Zápisy KRaD - jaro 2013</v>
      </c>
      <c r="W135" s="2">
        <f>'vstupní parametry'!AC135</f>
        <v>0</v>
      </c>
      <c r="X135" s="2">
        <f>'vstupní parametry'!AD135</f>
        <v>0</v>
      </c>
    </row>
    <row r="136" spans="1:24">
      <c r="A136" s="1">
        <f>'vstupní parametry'!G136</f>
        <v>0</v>
      </c>
      <c r="B136" s="1">
        <f>'vstupní parametry'!H136</f>
        <v>0</v>
      </c>
      <c r="C136" s="1">
        <f>'vstupní parametry'!I136</f>
        <v>0</v>
      </c>
      <c r="D136" s="1">
        <f>'vstupní parametry'!J136</f>
        <v>0</v>
      </c>
      <c r="E136" s="1" t="str">
        <f>'vstupní parametry'!K136</f>
        <v/>
      </c>
      <c r="F136" s="1">
        <f>'vstupní parametry'!L136</f>
        <v>0</v>
      </c>
      <c r="G136" s="1">
        <f>'vstupní parametry'!M136</f>
        <v>1</v>
      </c>
      <c r="H136" s="1">
        <f>'vstupní parametry'!N136</f>
        <v>0</v>
      </c>
      <c r="I136" s="1">
        <f>'vstupní parametry'!O136</f>
        <v>0</v>
      </c>
      <c r="J136" s="1">
        <f>'vstupní parametry'!P136</f>
        <v>0</v>
      </c>
      <c r="K136" s="1">
        <f>'vstupní parametry'!Q136</f>
        <v>1</v>
      </c>
      <c r="L136" s="1">
        <f>'vstupní parametry'!R136</f>
        <v>-2</v>
      </c>
      <c r="N136" s="2">
        <f>'vstupní parametry'!T136</f>
        <v>0</v>
      </c>
      <c r="O136" s="2">
        <f>'vstupní parametry'!U136</f>
        <v>0</v>
      </c>
      <c r="P136" s="2">
        <f>'vstupní parametry'!V136</f>
        <v>0</v>
      </c>
      <c r="Q136" s="2" t="str">
        <f>'vstupní parametry'!W136</f>
        <v/>
      </c>
      <c r="R136" s="2">
        <f>'vstupní parametry'!X136</f>
        <v>0</v>
      </c>
      <c r="S136" s="2">
        <f>'vstupní parametry'!Y136</f>
        <v>1</v>
      </c>
      <c r="T136" s="2">
        <f>'vstupní parametry'!Z136</f>
        <v>0</v>
      </c>
      <c r="U136" s="2">
        <f>'vstupní parametry'!AA136</f>
        <v>0</v>
      </c>
      <c r="V136" s="2">
        <f>'vstupní parametry'!AB136</f>
        <v>0</v>
      </c>
      <c r="W136" s="2">
        <f>'vstupní parametry'!AC136</f>
        <v>1</v>
      </c>
      <c r="X136" s="2">
        <f>'vstupní parametry'!AD136</f>
        <v>1</v>
      </c>
    </row>
    <row r="137" spans="1:24">
      <c r="A137" s="1">
        <f>'vstupní parametry'!G137</f>
        <v>0</v>
      </c>
      <c r="B137" s="1">
        <f>'vstupní parametry'!H137</f>
        <v>41334</v>
      </c>
      <c r="C137" s="1" t="str">
        <f>'vstupní parametry'!I137</f>
        <v>Zápisy KRaD - podzim 2012</v>
      </c>
      <c r="D137" s="1">
        <f>'vstupní parametry'!J137</f>
        <v>0</v>
      </c>
      <c r="E137" s="1" t="str">
        <f>'vstupní parametry'!K137</f>
        <v/>
      </c>
      <c r="F137" s="1">
        <f>'vstupní parametry'!L137</f>
        <v>1</v>
      </c>
      <c r="G137" s="1">
        <f>'vstupní parametry'!M137</f>
        <v>0</v>
      </c>
      <c r="H137" s="1">
        <f>'vstupní parametry'!N137</f>
        <v>0</v>
      </c>
      <c r="I137" s="1" t="str">
        <f>'vstupní parametry'!O137</f>
        <v>Zápisy KRaD - podzim 2012</v>
      </c>
      <c r="J137" s="1">
        <f>'vstupní parametry'!P137</f>
        <v>0</v>
      </c>
      <c r="K137" s="1">
        <f>'vstupní parametry'!Q137</f>
        <v>3</v>
      </c>
      <c r="L137" s="1">
        <f>'vstupní parametry'!R137</f>
        <v>0</v>
      </c>
      <c r="N137" s="2">
        <f>'vstupní parametry'!T137</f>
        <v>0</v>
      </c>
      <c r="O137" s="2">
        <f>'vstupní parametry'!U137</f>
        <v>0</v>
      </c>
      <c r="P137" s="2" t="str">
        <f>'vstupní parametry'!V137</f>
        <v>Zápisy KRaD - podzim 2012</v>
      </c>
      <c r="Q137" s="2" t="str">
        <f>'vstupní parametry'!W137</f>
        <v/>
      </c>
      <c r="R137" s="2">
        <f>'vstupní parametry'!X137</f>
        <v>0</v>
      </c>
      <c r="S137" s="2">
        <f>'vstupní parametry'!Y137</f>
        <v>0</v>
      </c>
      <c r="T137" s="2">
        <f>'vstupní parametry'!Z137</f>
        <v>1</v>
      </c>
      <c r="U137" s="2">
        <f>'vstupní parametry'!AA137</f>
        <v>0</v>
      </c>
      <c r="V137" s="2" t="str">
        <f>'vstupní parametry'!AB137</f>
        <v>Zápisy KRaD - podzim 2012</v>
      </c>
      <c r="W137" s="2">
        <f>'vstupní parametry'!AC137</f>
        <v>0</v>
      </c>
      <c r="X137" s="2">
        <f>'vstupní parametry'!AD137</f>
        <v>0</v>
      </c>
    </row>
    <row r="138" spans="1:24">
      <c r="A138" s="1">
        <f>'vstupní parametry'!G138</f>
        <v>0</v>
      </c>
      <c r="B138" s="1">
        <f>'vstupní parametry'!H138</f>
        <v>0</v>
      </c>
      <c r="C138" s="1">
        <f>'vstupní parametry'!I138</f>
        <v>0</v>
      </c>
      <c r="D138" s="1">
        <f>'vstupní parametry'!J138</f>
        <v>4.2361111111111106E-2</v>
      </c>
      <c r="E138" s="1" t="str">
        <f>'vstupní parametry'!K138</f>
        <v/>
      </c>
      <c r="F138" s="1">
        <f>'vstupní parametry'!L138</f>
        <v>0</v>
      </c>
      <c r="G138" s="1">
        <f>'vstupní parametry'!M138</f>
        <v>0</v>
      </c>
      <c r="H138" s="1">
        <f>'vstupní parametry'!N138</f>
        <v>1</v>
      </c>
      <c r="I138" s="1">
        <f>'vstupní parametry'!O138</f>
        <v>0</v>
      </c>
      <c r="J138" s="1">
        <f>'vstupní parametry'!P138</f>
        <v>4.2361111111111106E-2</v>
      </c>
      <c r="K138" s="1">
        <f>'vstupní parametry'!Q138</f>
        <v>0</v>
      </c>
      <c r="L138" s="1">
        <f>'vstupní parametry'!R138</f>
        <v>-3</v>
      </c>
      <c r="N138" s="2" t="str">
        <f>'vstupní parametry'!T138</f>
        <v>N.Včelnice</v>
      </c>
      <c r="O138" s="2">
        <f>'vstupní parametry'!U138</f>
        <v>4.2361111111111106E-2</v>
      </c>
      <c r="P138" s="2">
        <f>'vstupní parametry'!V138</f>
        <v>0</v>
      </c>
      <c r="Q138" s="2" t="str">
        <f>'vstupní parametry'!W138</f>
        <v/>
      </c>
      <c r="R138" s="2">
        <f>'vstupní parametry'!X138</f>
        <v>1</v>
      </c>
      <c r="S138" s="2">
        <f>'vstupní parametry'!Y138</f>
        <v>0</v>
      </c>
      <c r="T138" s="2">
        <f>'vstupní parametry'!Z138</f>
        <v>0</v>
      </c>
      <c r="U138" s="2">
        <f>'vstupní parametry'!AA138</f>
        <v>4.2361111111111106E-2</v>
      </c>
      <c r="V138" s="2">
        <f>'vstupní parametry'!AB138</f>
        <v>0</v>
      </c>
      <c r="W138" s="2">
        <f>'vstupní parametry'!AC138</f>
        <v>3</v>
      </c>
      <c r="X138" s="2">
        <f>'vstupní parametry'!AD138</f>
        <v>3</v>
      </c>
    </row>
    <row r="139" spans="1:24">
      <c r="A139" s="1">
        <f>'vstupní parametry'!G139</f>
        <v>0</v>
      </c>
      <c r="B139" s="1">
        <f>'vstupní parametry'!H139</f>
        <v>41110</v>
      </c>
      <c r="C139" s="1" t="str">
        <f>'vstupní parametry'!I139</f>
        <v>Zápisy KRaD - jaro 2012</v>
      </c>
      <c r="D139" s="1">
        <f>'vstupní parametry'!J139</f>
        <v>0</v>
      </c>
      <c r="E139" s="1" t="str">
        <f>'vstupní parametry'!K139</f>
        <v/>
      </c>
      <c r="F139" s="1">
        <f>'vstupní parametry'!L139</f>
        <v>1</v>
      </c>
      <c r="G139" s="1">
        <f>'vstupní parametry'!M139</f>
        <v>0</v>
      </c>
      <c r="H139" s="1">
        <f>'vstupní parametry'!N139</f>
        <v>0</v>
      </c>
      <c r="I139" s="1" t="str">
        <f>'vstupní parametry'!O139</f>
        <v>Zápisy KRaD - jaro 2012</v>
      </c>
      <c r="J139" s="1">
        <f>'vstupní parametry'!P139</f>
        <v>0</v>
      </c>
      <c r="K139" s="1">
        <f>'vstupní parametry'!Q139</f>
        <v>3</v>
      </c>
      <c r="L139" s="1">
        <f>'vstupní parametry'!R139</f>
        <v>0</v>
      </c>
      <c r="N139" s="2">
        <f>'vstupní parametry'!T139</f>
        <v>0</v>
      </c>
      <c r="O139" s="2">
        <f>'vstupní parametry'!U139</f>
        <v>0</v>
      </c>
      <c r="P139" s="2" t="str">
        <f>'vstupní parametry'!V139</f>
        <v>Zápisy KRaD - jaro 2012</v>
      </c>
      <c r="Q139" s="2" t="str">
        <f>'vstupní parametry'!W139</f>
        <v/>
      </c>
      <c r="R139" s="2">
        <f>'vstupní parametry'!X139</f>
        <v>0</v>
      </c>
      <c r="S139" s="2">
        <f>'vstupní parametry'!Y139</f>
        <v>0</v>
      </c>
      <c r="T139" s="2">
        <f>'vstupní parametry'!Z139</f>
        <v>1</v>
      </c>
      <c r="U139" s="2">
        <f>'vstupní parametry'!AA139</f>
        <v>0</v>
      </c>
      <c r="V139" s="2" t="str">
        <f>'vstupní parametry'!AB139</f>
        <v>Zápisy KRaD - jaro 2012</v>
      </c>
      <c r="W139" s="2">
        <f>'vstupní parametry'!AC139</f>
        <v>0</v>
      </c>
      <c r="X139" s="2">
        <f>'vstupní parametry'!AD139</f>
        <v>0</v>
      </c>
    </row>
    <row r="140" spans="1:24">
      <c r="A140" s="1">
        <f>'vstupní parametry'!G140</f>
        <v>0</v>
      </c>
      <c r="B140" s="1">
        <f>'vstupní parametry'!H140</f>
        <v>0</v>
      </c>
      <c r="C140" s="1">
        <f>'vstupní parametry'!I140</f>
        <v>0</v>
      </c>
      <c r="D140" s="1">
        <f>'vstupní parametry'!J140</f>
        <v>0</v>
      </c>
      <c r="E140" s="1" t="str">
        <f>'vstupní parametry'!K140</f>
        <v/>
      </c>
      <c r="F140" s="1">
        <f>'vstupní parametry'!L140</f>
        <v>0</v>
      </c>
      <c r="G140" s="1">
        <f>'vstupní parametry'!M140</f>
        <v>1</v>
      </c>
      <c r="H140" s="1">
        <f>'vstupní parametry'!N140</f>
        <v>0</v>
      </c>
      <c r="I140" s="1">
        <f>'vstupní parametry'!O140</f>
        <v>0</v>
      </c>
      <c r="J140" s="1">
        <f>'vstupní parametry'!P140</f>
        <v>0</v>
      </c>
      <c r="K140" s="1">
        <f>'vstupní parametry'!Q140</f>
        <v>1</v>
      </c>
      <c r="L140" s="1">
        <f>'vstupní parametry'!R140</f>
        <v>-2</v>
      </c>
      <c r="N140" s="2">
        <f>'vstupní parametry'!T140</f>
        <v>0</v>
      </c>
      <c r="O140" s="2">
        <f>'vstupní parametry'!U140</f>
        <v>0</v>
      </c>
      <c r="P140" s="2">
        <f>'vstupní parametry'!V140</f>
        <v>0</v>
      </c>
      <c r="Q140" s="2" t="str">
        <f>'vstupní parametry'!W140</f>
        <v/>
      </c>
      <c r="R140" s="2">
        <f>'vstupní parametry'!X140</f>
        <v>0</v>
      </c>
      <c r="S140" s="2">
        <f>'vstupní parametry'!Y140</f>
        <v>1</v>
      </c>
      <c r="T140" s="2">
        <f>'vstupní parametry'!Z140</f>
        <v>0</v>
      </c>
      <c r="U140" s="2">
        <f>'vstupní parametry'!AA140</f>
        <v>0</v>
      </c>
      <c r="V140" s="2">
        <f>'vstupní parametry'!AB140</f>
        <v>0</v>
      </c>
      <c r="W140" s="2">
        <f>'vstupní parametry'!AC140</f>
        <v>1</v>
      </c>
      <c r="X140" s="2">
        <f>'vstupní parametry'!AD140</f>
        <v>1</v>
      </c>
    </row>
    <row r="141" spans="1:24">
      <c r="A141" s="1">
        <f>'vstupní parametry'!G141</f>
        <v>0</v>
      </c>
      <c r="B141" s="1">
        <f>'vstupní parametry'!H141</f>
        <v>40914</v>
      </c>
      <c r="C141" s="1" t="str">
        <f>'vstupní parametry'!I141</f>
        <v>Zápisy KRaD - podzim 2011</v>
      </c>
      <c r="D141" s="1">
        <f>'vstupní parametry'!J141</f>
        <v>3.472222222222222E-3</v>
      </c>
      <c r="E141" s="1" t="str">
        <f>'vstupní parametry'!K141</f>
        <v/>
      </c>
      <c r="F141" s="1">
        <f>'vstupní parametry'!L141</f>
        <v>1</v>
      </c>
      <c r="G141" s="1">
        <f>'vstupní parametry'!M141</f>
        <v>0</v>
      </c>
      <c r="H141" s="1">
        <f>'vstupní parametry'!N141</f>
        <v>0</v>
      </c>
      <c r="I141" s="1" t="str">
        <f>'vstupní parametry'!O141</f>
        <v>Zápisy KRaD - podzim 2011</v>
      </c>
      <c r="J141" s="1">
        <f>'vstupní parametry'!P141</f>
        <v>3.472222222222222E-3</v>
      </c>
      <c r="K141" s="1">
        <f>'vstupní parametry'!Q141</f>
        <v>3</v>
      </c>
      <c r="L141" s="1">
        <f>'vstupní parametry'!R141</f>
        <v>0</v>
      </c>
      <c r="N141" s="2" t="str">
        <f>'vstupní parametry'!T141</f>
        <v>Č.Velenice</v>
      </c>
      <c r="O141" s="2">
        <f>'vstupní parametry'!U141</f>
        <v>3.472222222222222E-3</v>
      </c>
      <c r="P141" s="2" t="str">
        <f>'vstupní parametry'!V141</f>
        <v>Zápisy KRaD - podzim 2011</v>
      </c>
      <c r="Q141" s="2" t="str">
        <f>'vstupní parametry'!W141</f>
        <v/>
      </c>
      <c r="R141" s="2">
        <f>'vstupní parametry'!X141</f>
        <v>0</v>
      </c>
      <c r="S141" s="2">
        <f>'vstupní parametry'!Y141</f>
        <v>0</v>
      </c>
      <c r="T141" s="2">
        <f>'vstupní parametry'!Z141</f>
        <v>1</v>
      </c>
      <c r="U141" s="2">
        <f>'vstupní parametry'!AA141</f>
        <v>3.472222222222222E-3</v>
      </c>
      <c r="V141" s="2" t="str">
        <f>'vstupní parametry'!AB141</f>
        <v>Zápisy KRaD - podzim 2011</v>
      </c>
      <c r="W141" s="2">
        <f>'vstupní parametry'!AC141</f>
        <v>0</v>
      </c>
      <c r="X141" s="2">
        <f>'vstupní parametry'!AD141</f>
        <v>0</v>
      </c>
    </row>
    <row r="142" spans="1:24">
      <c r="A142" s="1">
        <f>'vstupní parametry'!G142</f>
        <v>0</v>
      </c>
      <c r="B142" s="1">
        <f>'vstupní parametry'!H142</f>
        <v>0</v>
      </c>
      <c r="C142" s="1">
        <f>'vstupní parametry'!I142</f>
        <v>0</v>
      </c>
      <c r="D142" s="1">
        <f>'vstupní parametry'!J142</f>
        <v>0</v>
      </c>
      <c r="E142" s="1" t="str">
        <f>'vstupní parametry'!K142</f>
        <v/>
      </c>
      <c r="F142" s="1">
        <f>'vstupní parametry'!L142</f>
        <v>0</v>
      </c>
      <c r="G142" s="1">
        <f>'vstupní parametry'!M142</f>
        <v>1</v>
      </c>
      <c r="H142" s="1">
        <f>'vstupní parametry'!N142</f>
        <v>0</v>
      </c>
      <c r="I142" s="1">
        <f>'vstupní parametry'!O142</f>
        <v>0</v>
      </c>
      <c r="J142" s="1">
        <f>'vstupní parametry'!P142</f>
        <v>0</v>
      </c>
      <c r="K142" s="1">
        <f>'vstupní parametry'!Q142</f>
        <v>1</v>
      </c>
      <c r="L142" s="1">
        <f>'vstupní parametry'!R142</f>
        <v>-2</v>
      </c>
      <c r="N142" s="2">
        <f>'vstupní parametry'!T142</f>
        <v>0</v>
      </c>
      <c r="O142" s="2">
        <f>'vstupní parametry'!U142</f>
        <v>0</v>
      </c>
      <c r="P142" s="2">
        <f>'vstupní parametry'!V142</f>
        <v>0</v>
      </c>
      <c r="Q142" s="2" t="str">
        <f>'vstupní parametry'!W142</f>
        <v/>
      </c>
      <c r="R142" s="2">
        <f>'vstupní parametry'!X142</f>
        <v>0</v>
      </c>
      <c r="S142" s="2">
        <f>'vstupní parametry'!Y142</f>
        <v>1</v>
      </c>
      <c r="T142" s="2">
        <f>'vstupní parametry'!Z142</f>
        <v>0</v>
      </c>
      <c r="U142" s="2">
        <f>'vstupní parametry'!AA142</f>
        <v>0</v>
      </c>
      <c r="V142" s="2">
        <f>'vstupní parametry'!AB142</f>
        <v>0</v>
      </c>
      <c r="W142" s="2">
        <f>'vstupní parametry'!AC142</f>
        <v>1</v>
      </c>
      <c r="X142" s="2">
        <f>'vstupní parametry'!AD142</f>
        <v>1</v>
      </c>
    </row>
    <row r="143" spans="1:24">
      <c r="A143" s="1">
        <f>'vstupní parametry'!G143</f>
        <v>0</v>
      </c>
      <c r="B143" s="1">
        <f>'vstupní parametry'!H143</f>
        <v>40735</v>
      </c>
      <c r="C143" s="1" t="str">
        <f>'vstupní parametry'!I143</f>
        <v>Zápisy KR - jaro 2011</v>
      </c>
      <c r="D143" s="1">
        <f>'vstupní parametry'!J143</f>
        <v>0</v>
      </c>
      <c r="E143" s="1" t="str">
        <f>'vstupní parametry'!K143</f>
        <v/>
      </c>
      <c r="F143" s="1">
        <f>'vstupní parametry'!L143</f>
        <v>1</v>
      </c>
      <c r="G143" s="1">
        <f>'vstupní parametry'!M143</f>
        <v>0</v>
      </c>
      <c r="H143" s="1">
        <f>'vstupní parametry'!N143</f>
        <v>0</v>
      </c>
      <c r="I143" s="1" t="str">
        <f>'vstupní parametry'!O143</f>
        <v>Zápisy KR - jaro 2011</v>
      </c>
      <c r="J143" s="1">
        <f>'vstupní parametry'!P143</f>
        <v>0</v>
      </c>
      <c r="K143" s="1">
        <f>'vstupní parametry'!Q143</f>
        <v>3</v>
      </c>
      <c r="L143" s="1">
        <f>'vstupní parametry'!R143</f>
        <v>0</v>
      </c>
      <c r="N143" s="2">
        <f>'vstupní parametry'!T143</f>
        <v>0</v>
      </c>
      <c r="O143" s="2">
        <f>'vstupní parametry'!U143</f>
        <v>0</v>
      </c>
      <c r="P143" s="2" t="str">
        <f>'vstupní parametry'!V143</f>
        <v>Zápisy KR - jaro 2011</v>
      </c>
      <c r="Q143" s="2" t="str">
        <f>'vstupní parametry'!W143</f>
        <v/>
      </c>
      <c r="R143" s="2">
        <f>'vstupní parametry'!X143</f>
        <v>0</v>
      </c>
      <c r="S143" s="2">
        <f>'vstupní parametry'!Y143</f>
        <v>0</v>
      </c>
      <c r="T143" s="2">
        <f>'vstupní parametry'!Z143</f>
        <v>1</v>
      </c>
      <c r="U143" s="2">
        <f>'vstupní parametry'!AA143</f>
        <v>0</v>
      </c>
      <c r="V143" s="2" t="str">
        <f>'vstupní parametry'!AB143</f>
        <v>Zápisy KR - jaro 2011</v>
      </c>
      <c r="W143" s="2">
        <f>'vstupní parametry'!AC143</f>
        <v>0</v>
      </c>
      <c r="X143" s="2">
        <f>'vstupní parametry'!AD143</f>
        <v>0</v>
      </c>
    </row>
    <row r="144" spans="1:24">
      <c r="A144" s="1">
        <f>'vstupní parametry'!G144</f>
        <v>0</v>
      </c>
      <c r="B144" s="1">
        <f>'vstupní parametry'!H144</f>
        <v>0</v>
      </c>
      <c r="C144" s="1">
        <f>'vstupní parametry'!I144</f>
        <v>0</v>
      </c>
      <c r="D144" s="1">
        <f>'vstupní parametry'!J144</f>
        <v>0.12708333333333333</v>
      </c>
      <c r="E144" s="1" t="str">
        <f>'vstupní parametry'!K144</f>
        <v/>
      </c>
      <c r="F144" s="1">
        <f>'vstupní parametry'!L144</f>
        <v>0</v>
      </c>
      <c r="G144" s="1">
        <f>'vstupní parametry'!M144</f>
        <v>0</v>
      </c>
      <c r="H144" s="1">
        <f>'vstupní parametry'!N144</f>
        <v>1</v>
      </c>
      <c r="I144" s="1">
        <f>'vstupní parametry'!O144</f>
        <v>0</v>
      </c>
      <c r="J144" s="1">
        <f>'vstupní parametry'!P144</f>
        <v>0.12708333333333333</v>
      </c>
      <c r="K144" s="1">
        <f>'vstupní parametry'!Q144</f>
        <v>0</v>
      </c>
      <c r="L144" s="1">
        <f>'vstupní parametry'!R144</f>
        <v>-3</v>
      </c>
      <c r="N144" s="2" t="str">
        <f>'vstupní parametry'!T144</f>
        <v>Soběslav"B</v>
      </c>
      <c r="O144" s="2">
        <f>'vstupní parametry'!U144</f>
        <v>0.12708333333333333</v>
      </c>
      <c r="P144" s="2">
        <f>'vstupní parametry'!V144</f>
        <v>0</v>
      </c>
      <c r="Q144" s="2" t="str">
        <f>'vstupní parametry'!W144</f>
        <v/>
      </c>
      <c r="R144" s="2">
        <f>'vstupní parametry'!X144</f>
        <v>1</v>
      </c>
      <c r="S144" s="2">
        <f>'vstupní parametry'!Y144</f>
        <v>0</v>
      </c>
      <c r="T144" s="2">
        <f>'vstupní parametry'!Z144</f>
        <v>0</v>
      </c>
      <c r="U144" s="2">
        <f>'vstupní parametry'!AA144</f>
        <v>0.12708333333333333</v>
      </c>
      <c r="V144" s="2">
        <f>'vstupní parametry'!AB144</f>
        <v>0</v>
      </c>
      <c r="W144" s="2">
        <f>'vstupní parametry'!AC144</f>
        <v>3</v>
      </c>
      <c r="X144" s="2">
        <f>'vstupní parametry'!AD144</f>
        <v>3</v>
      </c>
    </row>
    <row r="145" spans="1:24">
      <c r="A145" s="1">
        <f>'vstupní parametry'!G145</f>
        <v>0</v>
      </c>
      <c r="B145" s="1">
        <f>'vstupní parametry'!H145</f>
        <v>40561</v>
      </c>
      <c r="C145" s="1" t="str">
        <f>'vstupní parametry'!I145</f>
        <v>Zápisy KR - podzim 2010</v>
      </c>
      <c r="D145" s="1">
        <f>'vstupní parametry'!J145</f>
        <v>0</v>
      </c>
      <c r="E145" s="1" t="str">
        <f>'vstupní parametry'!K145</f>
        <v/>
      </c>
      <c r="F145" s="1">
        <f>'vstupní parametry'!L145</f>
        <v>1</v>
      </c>
      <c r="G145" s="1">
        <f>'vstupní parametry'!M145</f>
        <v>0</v>
      </c>
      <c r="H145" s="1">
        <f>'vstupní parametry'!N145</f>
        <v>0</v>
      </c>
      <c r="I145" s="1" t="str">
        <f>'vstupní parametry'!O145</f>
        <v>Zápisy KR - podzim 2010</v>
      </c>
      <c r="J145" s="1">
        <f>'vstupní parametry'!P145</f>
        <v>0</v>
      </c>
      <c r="K145" s="1">
        <f>'vstupní parametry'!Q145</f>
        <v>3</v>
      </c>
      <c r="L145" s="1">
        <f>'vstupní parametry'!R145</f>
        <v>0</v>
      </c>
      <c r="N145" s="2">
        <f>'vstupní parametry'!T145</f>
        <v>0</v>
      </c>
      <c r="O145" s="2">
        <f>'vstupní parametry'!U145</f>
        <v>0</v>
      </c>
      <c r="P145" s="2" t="str">
        <f>'vstupní parametry'!V145</f>
        <v>Zápisy KR - podzim 2010</v>
      </c>
      <c r="Q145" s="2" t="str">
        <f>'vstupní parametry'!W145</f>
        <v/>
      </c>
      <c r="R145" s="2">
        <f>'vstupní parametry'!X145</f>
        <v>0</v>
      </c>
      <c r="S145" s="2">
        <f>'vstupní parametry'!Y145</f>
        <v>0</v>
      </c>
      <c r="T145" s="2">
        <f>'vstupní parametry'!Z145</f>
        <v>1</v>
      </c>
      <c r="U145" s="2">
        <f>'vstupní parametry'!AA145</f>
        <v>0</v>
      </c>
      <c r="V145" s="2" t="str">
        <f>'vstupní parametry'!AB145</f>
        <v>Zápisy KR - podzim 2010</v>
      </c>
      <c r="W145" s="2">
        <f>'vstupní parametry'!AC145</f>
        <v>0</v>
      </c>
      <c r="X145" s="2">
        <f>'vstupní parametry'!AD145</f>
        <v>0</v>
      </c>
    </row>
    <row r="146" spans="1:24">
      <c r="A146" s="1">
        <f>'vstupní parametry'!G146</f>
        <v>0</v>
      </c>
      <c r="B146" s="1">
        <f>'vstupní parametry'!H146</f>
        <v>0</v>
      </c>
      <c r="C146" s="1">
        <f>'vstupní parametry'!I146</f>
        <v>0</v>
      </c>
      <c r="D146" s="1">
        <f>'vstupní parametry'!J146</f>
        <v>0</v>
      </c>
      <c r="E146" s="1" t="str">
        <f>'vstupní parametry'!K146</f>
        <v/>
      </c>
      <c r="F146" s="1">
        <f>'vstupní parametry'!L146</f>
        <v>0</v>
      </c>
      <c r="G146" s="1">
        <f>'vstupní parametry'!M146</f>
        <v>1</v>
      </c>
      <c r="H146" s="1">
        <f>'vstupní parametry'!N146</f>
        <v>0</v>
      </c>
      <c r="I146" s="1">
        <f>'vstupní parametry'!O146</f>
        <v>0</v>
      </c>
      <c r="J146" s="1">
        <f>'vstupní parametry'!P146</f>
        <v>0</v>
      </c>
      <c r="K146" s="1">
        <f>'vstupní parametry'!Q146</f>
        <v>1</v>
      </c>
      <c r="L146" s="1">
        <f>'vstupní parametry'!R146</f>
        <v>-2</v>
      </c>
      <c r="N146" s="2">
        <f>'vstupní parametry'!T146</f>
        <v>0</v>
      </c>
      <c r="O146" s="2">
        <f>'vstupní parametry'!U146</f>
        <v>0</v>
      </c>
      <c r="P146" s="2">
        <f>'vstupní parametry'!V146</f>
        <v>0</v>
      </c>
      <c r="Q146" s="2" t="str">
        <f>'vstupní parametry'!W146</f>
        <v/>
      </c>
      <c r="R146" s="2">
        <f>'vstupní parametry'!X146</f>
        <v>0</v>
      </c>
      <c r="S146" s="2">
        <f>'vstupní parametry'!Y146</f>
        <v>1</v>
      </c>
      <c r="T146" s="2">
        <f>'vstupní parametry'!Z146</f>
        <v>0</v>
      </c>
      <c r="U146" s="2">
        <f>'vstupní parametry'!AA146</f>
        <v>0</v>
      </c>
      <c r="V146" s="2">
        <f>'vstupní parametry'!AB146</f>
        <v>0</v>
      </c>
      <c r="W146" s="2">
        <f>'vstupní parametry'!AC146</f>
        <v>1</v>
      </c>
      <c r="X146" s="2">
        <f>'vstupní parametry'!AD146</f>
        <v>1</v>
      </c>
    </row>
    <row r="147" spans="1:24">
      <c r="A147" s="1">
        <f>'vstupní parametry'!G147</f>
        <v>0</v>
      </c>
      <c r="B147" s="1" t="str">
        <f>'vstupní parametry'!H147</f>
        <v>Komise mládeže</v>
      </c>
      <c r="C147" s="1">
        <f>'vstupní parametry'!I147</f>
        <v>0</v>
      </c>
      <c r="D147" s="1">
        <f>'vstupní parametry'!J147</f>
        <v>0</v>
      </c>
      <c r="E147" s="1" t="str">
        <f>'vstupní parametry'!K147</f>
        <v/>
      </c>
      <c r="F147" s="1">
        <f>'vstupní parametry'!L147</f>
        <v>0</v>
      </c>
      <c r="G147" s="1">
        <f>'vstupní parametry'!M147</f>
        <v>1</v>
      </c>
      <c r="H147" s="1">
        <f>'vstupní parametry'!N147</f>
        <v>0</v>
      </c>
      <c r="I147" s="1">
        <f>'vstupní parametry'!O147</f>
        <v>0</v>
      </c>
      <c r="J147" s="1">
        <f>'vstupní parametry'!P147</f>
        <v>0</v>
      </c>
      <c r="K147" s="1">
        <f>'vstupní parametry'!Q147</f>
        <v>1</v>
      </c>
      <c r="L147" s="1">
        <f>'vstupní parametry'!R147</f>
        <v>-2</v>
      </c>
      <c r="N147" s="2" t="str">
        <f>'vstupní parametry'!T147</f>
        <v>Suchdol</v>
      </c>
      <c r="O147" s="2">
        <f>'vstupní parametry'!U147</f>
        <v>0</v>
      </c>
      <c r="P147" s="2">
        <f>'vstupní parametry'!V147</f>
        <v>0</v>
      </c>
      <c r="Q147" s="2" t="str">
        <f>'vstupní parametry'!W147</f>
        <v/>
      </c>
      <c r="R147" s="2">
        <f>'vstupní parametry'!X147</f>
        <v>0</v>
      </c>
      <c r="S147" s="2">
        <f>'vstupní parametry'!Y147</f>
        <v>1</v>
      </c>
      <c r="T147" s="2">
        <f>'vstupní parametry'!Z147</f>
        <v>0</v>
      </c>
      <c r="U147" s="2">
        <f>'vstupní parametry'!AA147</f>
        <v>0</v>
      </c>
      <c r="V147" s="2">
        <f>'vstupní parametry'!AB147</f>
        <v>0</v>
      </c>
      <c r="W147" s="2">
        <f>'vstupní parametry'!AC147</f>
        <v>1</v>
      </c>
      <c r="X147" s="2">
        <f>'vstupní parametry'!AD147</f>
        <v>1</v>
      </c>
    </row>
    <row r="148" spans="1:24">
      <c r="A148" s="1">
        <f>'vstupní parametry'!G148</f>
        <v>0</v>
      </c>
      <c r="B148" s="1">
        <f>'vstupní parametry'!H148</f>
        <v>0</v>
      </c>
      <c r="C148" s="1">
        <f>'vstupní parametry'!I148</f>
        <v>0</v>
      </c>
      <c r="D148" s="1">
        <f>'vstupní parametry'!J148</f>
        <v>0</v>
      </c>
      <c r="E148" s="1" t="str">
        <f>'vstupní parametry'!K148</f>
        <v/>
      </c>
      <c r="F148" s="1">
        <f>'vstupní parametry'!L148</f>
        <v>0</v>
      </c>
      <c r="G148" s="1">
        <f>'vstupní parametry'!M148</f>
        <v>1</v>
      </c>
      <c r="H148" s="1">
        <f>'vstupní parametry'!N148</f>
        <v>0</v>
      </c>
      <c r="I148" s="1">
        <f>'vstupní parametry'!O148</f>
        <v>0</v>
      </c>
      <c r="J148" s="1">
        <f>'vstupní parametry'!P148</f>
        <v>0</v>
      </c>
      <c r="K148" s="1">
        <f>'vstupní parametry'!Q148</f>
        <v>1</v>
      </c>
      <c r="L148" s="1">
        <f>'vstupní parametry'!R148</f>
        <v>-2</v>
      </c>
      <c r="N148" s="2">
        <f>'vstupní parametry'!T148</f>
        <v>0</v>
      </c>
      <c r="O148" s="2">
        <f>'vstupní parametry'!U148</f>
        <v>0</v>
      </c>
      <c r="P148" s="2">
        <f>'vstupní parametry'!V148</f>
        <v>0</v>
      </c>
      <c r="Q148" s="2" t="str">
        <f>'vstupní parametry'!W148</f>
        <v/>
      </c>
      <c r="R148" s="2">
        <f>'vstupní parametry'!X148</f>
        <v>0</v>
      </c>
      <c r="S148" s="2">
        <f>'vstupní parametry'!Y148</f>
        <v>1</v>
      </c>
      <c r="T148" s="2">
        <f>'vstupní parametry'!Z148</f>
        <v>0</v>
      </c>
      <c r="U148" s="2">
        <f>'vstupní parametry'!AA148</f>
        <v>0</v>
      </c>
      <c r="V148" s="2">
        <f>'vstupní parametry'!AB148</f>
        <v>0</v>
      </c>
      <c r="W148" s="2">
        <f>'vstupní parametry'!AC148</f>
        <v>1</v>
      </c>
      <c r="X148" s="2">
        <f>'vstupní parametry'!AD148</f>
        <v>1</v>
      </c>
    </row>
    <row r="149" spans="1:24">
      <c r="A149" s="1">
        <f>'vstupní parametry'!G149</f>
        <v>0</v>
      </c>
      <c r="B149" s="1">
        <f>'vstupní parametry'!H149</f>
        <v>0</v>
      </c>
      <c r="C149" s="1">
        <f>'vstupní parametry'!I149</f>
        <v>0</v>
      </c>
      <c r="D149" s="1">
        <f>'vstupní parametry'!J149</f>
        <v>0</v>
      </c>
      <c r="E149" s="1" t="str">
        <f>'vstupní parametry'!K149</f>
        <v/>
      </c>
      <c r="F149" s="1">
        <f>'vstupní parametry'!L149</f>
        <v>0</v>
      </c>
      <c r="G149" s="1">
        <f>'vstupní parametry'!M149</f>
        <v>1</v>
      </c>
      <c r="H149" s="1">
        <f>'vstupní parametry'!N149</f>
        <v>0</v>
      </c>
      <c r="I149" s="1">
        <f>'vstupní parametry'!O149</f>
        <v>0</v>
      </c>
      <c r="J149" s="1">
        <f>'vstupní parametry'!P149</f>
        <v>0</v>
      </c>
      <c r="K149" s="1">
        <f>'vstupní parametry'!Q149</f>
        <v>1</v>
      </c>
      <c r="L149" s="1">
        <f>'vstupní parametry'!R149</f>
        <v>-2</v>
      </c>
      <c r="N149" s="2">
        <f>'vstupní parametry'!T149</f>
        <v>0</v>
      </c>
      <c r="O149" s="2">
        <f>'vstupní parametry'!U149</f>
        <v>0</v>
      </c>
      <c r="P149" s="2">
        <f>'vstupní parametry'!V149</f>
        <v>0</v>
      </c>
      <c r="Q149" s="2" t="str">
        <f>'vstupní parametry'!W149</f>
        <v/>
      </c>
      <c r="R149" s="2">
        <f>'vstupní parametry'!X149</f>
        <v>0</v>
      </c>
      <c r="S149" s="2">
        <f>'vstupní parametry'!Y149</f>
        <v>1</v>
      </c>
      <c r="T149" s="2">
        <f>'vstupní parametry'!Z149</f>
        <v>0</v>
      </c>
      <c r="U149" s="2">
        <f>'vstupní parametry'!AA149</f>
        <v>0</v>
      </c>
      <c r="V149" s="2">
        <f>'vstupní parametry'!AB149</f>
        <v>0</v>
      </c>
      <c r="W149" s="2">
        <f>'vstupní parametry'!AC149</f>
        <v>1</v>
      </c>
      <c r="X149" s="2">
        <f>'vstupní parametry'!AD149</f>
        <v>1</v>
      </c>
    </row>
    <row r="150" spans="1:24">
      <c r="A150" s="1">
        <f>'vstupní parametry'!G150</f>
        <v>0</v>
      </c>
      <c r="B150" s="1">
        <f>'vstupní parametry'!H150</f>
        <v>42158</v>
      </c>
      <c r="C150" s="1" t="str">
        <f>'vstupní parametry'!I150</f>
        <v>Výsledky dlouhodobé soutěže výběrů OFS 2014/2015</v>
      </c>
      <c r="D150" s="1">
        <f>'vstupní parametry'!J150</f>
        <v>0.12569444444444444</v>
      </c>
      <c r="E150" s="1" t="str">
        <f>'vstupní parametry'!K150</f>
        <v/>
      </c>
      <c r="F150" s="1">
        <f>'vstupní parametry'!L150</f>
        <v>1</v>
      </c>
      <c r="G150" s="1">
        <f>'vstupní parametry'!M150</f>
        <v>0</v>
      </c>
      <c r="H150" s="1">
        <f>'vstupní parametry'!N150</f>
        <v>0</v>
      </c>
      <c r="I150" s="1" t="str">
        <f>'vstupní parametry'!O150</f>
        <v>Výsledky dlouhodobé soutěže výběrů OFS 2014/2015</v>
      </c>
      <c r="J150" s="1">
        <f>'vstupní parametry'!P150</f>
        <v>0.12569444444444444</v>
      </c>
      <c r="K150" s="1">
        <f>'vstupní parametry'!Q150</f>
        <v>3</v>
      </c>
      <c r="L150" s="1">
        <f>'vstupní parametry'!R150</f>
        <v>0</v>
      </c>
      <c r="N150" s="2" t="str">
        <f>'vstupní parametry'!T150</f>
        <v>Třebětice</v>
      </c>
      <c r="O150" s="2">
        <f>'vstupní parametry'!U150</f>
        <v>0.12569444444444444</v>
      </c>
      <c r="P150" s="2" t="str">
        <f>'vstupní parametry'!V150</f>
        <v>Výsledky dlouhodobé soutěže výběrů OFS 2014/2015</v>
      </c>
      <c r="Q150" s="2" t="str">
        <f>'vstupní parametry'!W150</f>
        <v/>
      </c>
      <c r="R150" s="2">
        <f>'vstupní parametry'!X150</f>
        <v>0</v>
      </c>
      <c r="S150" s="2">
        <f>'vstupní parametry'!Y150</f>
        <v>0</v>
      </c>
      <c r="T150" s="2">
        <f>'vstupní parametry'!Z150</f>
        <v>1</v>
      </c>
      <c r="U150" s="2">
        <f>'vstupní parametry'!AA150</f>
        <v>0.12569444444444444</v>
      </c>
      <c r="V150" s="2" t="str">
        <f>'vstupní parametry'!AB150</f>
        <v>Výsledky dlouhodobé soutěže výběrů OFS 2014/2015</v>
      </c>
      <c r="W150" s="2">
        <f>'vstupní parametry'!AC150</f>
        <v>0</v>
      </c>
      <c r="X150" s="2">
        <f>'vstupní parametry'!AD150</f>
        <v>0</v>
      </c>
    </row>
    <row r="151" spans="1:24">
      <c r="A151" s="1">
        <f>'vstupní parametry'!G151</f>
        <v>0</v>
      </c>
      <c r="B151" s="1">
        <f>'vstupní parametry'!H151</f>
        <v>0</v>
      </c>
      <c r="C151" s="1">
        <f>'vstupní parametry'!I151</f>
        <v>0</v>
      </c>
      <c r="D151" s="1">
        <f>'vstupní parametry'!J151</f>
        <v>0</v>
      </c>
      <c r="E151" s="1" t="str">
        <f>'vstupní parametry'!K151</f>
        <v/>
      </c>
      <c r="F151" s="1">
        <f>'vstupní parametry'!L151</f>
        <v>0</v>
      </c>
      <c r="G151" s="1">
        <f>'vstupní parametry'!M151</f>
        <v>1</v>
      </c>
      <c r="H151" s="1">
        <f>'vstupní parametry'!N151</f>
        <v>0</v>
      </c>
      <c r="I151" s="1">
        <f>'vstupní parametry'!O151</f>
        <v>0</v>
      </c>
      <c r="J151" s="1">
        <f>'vstupní parametry'!P151</f>
        <v>0</v>
      </c>
      <c r="K151" s="1">
        <f>'vstupní parametry'!Q151</f>
        <v>1</v>
      </c>
      <c r="L151" s="1">
        <f>'vstupní parametry'!R151</f>
        <v>-2</v>
      </c>
      <c r="N151" s="2">
        <f>'vstupní parametry'!T151</f>
        <v>0</v>
      </c>
      <c r="O151" s="2">
        <f>'vstupní parametry'!U151</f>
        <v>0</v>
      </c>
      <c r="P151" s="2">
        <f>'vstupní parametry'!V151</f>
        <v>0</v>
      </c>
      <c r="Q151" s="2" t="str">
        <f>'vstupní parametry'!W151</f>
        <v/>
      </c>
      <c r="R151" s="2">
        <f>'vstupní parametry'!X151</f>
        <v>0</v>
      </c>
      <c r="S151" s="2">
        <f>'vstupní parametry'!Y151</f>
        <v>1</v>
      </c>
      <c r="T151" s="2">
        <f>'vstupní parametry'!Z151</f>
        <v>0</v>
      </c>
      <c r="U151" s="2">
        <f>'vstupní parametry'!AA151</f>
        <v>0</v>
      </c>
      <c r="V151" s="2">
        <f>'vstupní parametry'!AB151</f>
        <v>0</v>
      </c>
      <c r="W151" s="2">
        <f>'vstupní parametry'!AC151</f>
        <v>1</v>
      </c>
      <c r="X151" s="2">
        <f>'vstupní parametry'!AD151</f>
        <v>1</v>
      </c>
    </row>
    <row r="152" spans="1:24">
      <c r="A152" s="1">
        <f>'vstupní parametry'!G152</f>
        <v>0</v>
      </c>
      <c r="B152" s="1">
        <f>'vstupní parametry'!H152</f>
        <v>42046</v>
      </c>
      <c r="C152" s="1" t="str">
        <f>'vstupní parametry'!I152</f>
        <v>Zápis z KM č.1 ze dne 9.2.2015</v>
      </c>
      <c r="D152" s="1">
        <f>'vstupní parametry'!J152</f>
        <v>0</v>
      </c>
      <c r="E152" s="1" t="str">
        <f>'vstupní parametry'!K152</f>
        <v/>
      </c>
      <c r="F152" s="1">
        <f>'vstupní parametry'!L152</f>
        <v>1</v>
      </c>
      <c r="G152" s="1">
        <f>'vstupní parametry'!M152</f>
        <v>0</v>
      </c>
      <c r="H152" s="1">
        <f>'vstupní parametry'!N152</f>
        <v>0</v>
      </c>
      <c r="I152" s="1" t="str">
        <f>'vstupní parametry'!O152</f>
        <v>Zápis z KM č.1 ze dne 9.2.2015</v>
      </c>
      <c r="J152" s="1">
        <f>'vstupní parametry'!P152</f>
        <v>0</v>
      </c>
      <c r="K152" s="1">
        <f>'vstupní parametry'!Q152</f>
        <v>3</v>
      </c>
      <c r="L152" s="1">
        <f>'vstupní parametry'!R152</f>
        <v>0</v>
      </c>
      <c r="N152" s="2">
        <f>'vstupní parametry'!T152</f>
        <v>0</v>
      </c>
      <c r="O152" s="2">
        <f>'vstupní parametry'!U152</f>
        <v>0</v>
      </c>
      <c r="P152" s="2" t="str">
        <f>'vstupní parametry'!V152</f>
        <v>Zápis z KM č.1 ze dne 9.2.2015</v>
      </c>
      <c r="Q152" s="2" t="str">
        <f>'vstupní parametry'!W152</f>
        <v/>
      </c>
      <c r="R152" s="2">
        <f>'vstupní parametry'!X152</f>
        <v>0</v>
      </c>
      <c r="S152" s="2">
        <f>'vstupní parametry'!Y152</f>
        <v>0</v>
      </c>
      <c r="T152" s="2">
        <f>'vstupní parametry'!Z152</f>
        <v>1</v>
      </c>
      <c r="U152" s="2">
        <f>'vstupní parametry'!AA152</f>
        <v>0</v>
      </c>
      <c r="V152" s="2" t="str">
        <f>'vstupní parametry'!AB152</f>
        <v>Zápis z KM č.1 ze dne 9.2.2015</v>
      </c>
      <c r="W152" s="2">
        <f>'vstupní parametry'!AC152</f>
        <v>0</v>
      </c>
      <c r="X152" s="2">
        <f>'vstupní parametry'!AD152</f>
        <v>0</v>
      </c>
    </row>
    <row r="153" spans="1:24">
      <c r="A153" s="1">
        <f>'vstupní parametry'!G153</f>
        <v>0</v>
      </c>
      <c r="B153" s="1">
        <f>'vstupní parametry'!H153</f>
        <v>0</v>
      </c>
      <c r="C153" s="1">
        <f>'vstupní parametry'!I153</f>
        <v>0</v>
      </c>
      <c r="D153" s="1">
        <f>'vstupní parametry'!J153</f>
        <v>0</v>
      </c>
      <c r="E153" s="1" t="str">
        <f>'vstupní parametry'!K153</f>
        <v/>
      </c>
      <c r="F153" s="1">
        <f>'vstupní parametry'!L153</f>
        <v>0</v>
      </c>
      <c r="G153" s="1">
        <f>'vstupní parametry'!M153</f>
        <v>1</v>
      </c>
      <c r="H153" s="1">
        <f>'vstupní parametry'!N153</f>
        <v>0</v>
      </c>
      <c r="I153" s="1">
        <f>'vstupní parametry'!O153</f>
        <v>0</v>
      </c>
      <c r="J153" s="1">
        <f>'vstupní parametry'!P153</f>
        <v>0</v>
      </c>
      <c r="K153" s="1">
        <f>'vstupní parametry'!Q153</f>
        <v>1</v>
      </c>
      <c r="L153" s="1">
        <f>'vstupní parametry'!R153</f>
        <v>-2</v>
      </c>
      <c r="N153" s="2">
        <f>'vstupní parametry'!T153</f>
        <v>0</v>
      </c>
      <c r="O153" s="2">
        <f>'vstupní parametry'!U153</f>
        <v>0</v>
      </c>
      <c r="P153" s="2">
        <f>'vstupní parametry'!V153</f>
        <v>0</v>
      </c>
      <c r="Q153" s="2" t="str">
        <f>'vstupní parametry'!W153</f>
        <v/>
      </c>
      <c r="R153" s="2">
        <f>'vstupní parametry'!X153</f>
        <v>0</v>
      </c>
      <c r="S153" s="2">
        <f>'vstupní parametry'!Y153</f>
        <v>1</v>
      </c>
      <c r="T153" s="2">
        <f>'vstupní parametry'!Z153</f>
        <v>0</v>
      </c>
      <c r="U153" s="2">
        <f>'vstupní parametry'!AA153</f>
        <v>0</v>
      </c>
      <c r="V153" s="2">
        <f>'vstupní parametry'!AB153</f>
        <v>0</v>
      </c>
      <c r="W153" s="2">
        <f>'vstupní parametry'!AC153</f>
        <v>1</v>
      </c>
      <c r="X153" s="2">
        <f>'vstupní parametry'!AD153</f>
        <v>1</v>
      </c>
    </row>
    <row r="154" spans="1:24">
      <c r="A154" s="1" t="str">
        <f>'vstupní parametry'!G154</f>
        <v>Poznámka</v>
      </c>
      <c r="B154" s="1">
        <f>'vstupní parametry'!H154</f>
        <v>42009</v>
      </c>
      <c r="C154" s="1" t="str">
        <f>'vstupní parametry'!I154</f>
        <v>Výsledky halových turnajů VV KFS - Třeboň 2014</v>
      </c>
      <c r="D154" s="1" t="str">
        <f>'vstupní parametry'!J154</f>
        <v>Skóre</v>
      </c>
      <c r="E154" s="1" t="str">
        <f>'vstupní parametry'!K154</f>
        <v/>
      </c>
      <c r="F154" s="1">
        <f>'vstupní parametry'!L154</f>
        <v>1</v>
      </c>
      <c r="G154" s="1">
        <f>'vstupní parametry'!M154</f>
        <v>0</v>
      </c>
      <c r="H154" s="1">
        <f>'vstupní parametry'!N154</f>
        <v>0</v>
      </c>
      <c r="I154" s="1" t="str">
        <f>'vstupní parametry'!O154</f>
        <v>Výsledky halových turnajů VV KFS - Třeboň 2014</v>
      </c>
      <c r="J154" s="1" t="str">
        <f>'vstupní parametry'!P154</f>
        <v>Skóre</v>
      </c>
      <c r="K154" s="1">
        <f>'vstupní parametry'!Q154</f>
        <v>3</v>
      </c>
      <c r="L154" s="1">
        <f>'vstupní parametry'!R154</f>
        <v>0</v>
      </c>
      <c r="N154" s="2" t="str">
        <f>'vstupní parametry'!T154</f>
        <v>Domácí</v>
      </c>
      <c r="O154" s="2" t="str">
        <f>'vstupní parametry'!U154</f>
        <v>Skóre</v>
      </c>
      <c r="P154" s="2" t="str">
        <f>'vstupní parametry'!V154</f>
        <v>Výsledky halových turnajů VV KFS - Třeboň 2014</v>
      </c>
      <c r="Q154" s="2" t="str">
        <f>'vstupní parametry'!W154</f>
        <v/>
      </c>
      <c r="R154" s="2">
        <f>'vstupní parametry'!X154</f>
        <v>0</v>
      </c>
      <c r="S154" s="2">
        <f>'vstupní parametry'!Y154</f>
        <v>0</v>
      </c>
      <c r="T154" s="2">
        <f>'vstupní parametry'!Z154</f>
        <v>1</v>
      </c>
      <c r="U154" s="2" t="str">
        <f>'vstupní parametry'!AA154</f>
        <v>Skóre</v>
      </c>
      <c r="V154" s="2" t="str">
        <f>'vstupní parametry'!AB154</f>
        <v>Výsledky halových turnajů VV KFS - Třeboň 2014</v>
      </c>
      <c r="W154" s="2">
        <f>'vstupní parametry'!AC154</f>
        <v>0</v>
      </c>
      <c r="X154" s="2">
        <f>'vstupní parametry'!AD154</f>
        <v>0</v>
      </c>
    </row>
    <row r="155" spans="1:24">
      <c r="A155" s="1">
        <f>'vstupní parametry'!G155</f>
        <v>0</v>
      </c>
      <c r="B155" s="1">
        <f>'vstupní parametry'!H155</f>
        <v>0</v>
      </c>
      <c r="C155" s="1">
        <f>'vstupní parametry'!I155</f>
        <v>0</v>
      </c>
      <c r="D155" s="1">
        <f>'vstupní parametry'!J155</f>
        <v>0</v>
      </c>
      <c r="E155" s="1" t="str">
        <f>'vstupní parametry'!K155</f>
        <v/>
      </c>
      <c r="F155" s="1">
        <f>'vstupní parametry'!L155</f>
        <v>0</v>
      </c>
      <c r="G155" s="1">
        <f>'vstupní parametry'!M155</f>
        <v>1</v>
      </c>
      <c r="H155" s="1">
        <f>'vstupní parametry'!N155</f>
        <v>0</v>
      </c>
      <c r="I155" s="1">
        <f>'vstupní parametry'!O155</f>
        <v>0</v>
      </c>
      <c r="J155" s="1">
        <f>'vstupní parametry'!P155</f>
        <v>0</v>
      </c>
      <c r="K155" s="1">
        <f>'vstupní parametry'!Q155</f>
        <v>1</v>
      </c>
      <c r="L155" s="1">
        <f>'vstupní parametry'!R155</f>
        <v>-2</v>
      </c>
      <c r="N155" s="2">
        <f>'vstupní parametry'!T155</f>
        <v>0</v>
      </c>
      <c r="O155" s="2">
        <f>'vstupní parametry'!U155</f>
        <v>0</v>
      </c>
      <c r="P155" s="2">
        <f>'vstupní parametry'!V155</f>
        <v>0</v>
      </c>
      <c r="Q155" s="2" t="str">
        <f>'vstupní parametry'!W155</f>
        <v/>
      </c>
      <c r="R155" s="2">
        <f>'vstupní parametry'!X155</f>
        <v>0</v>
      </c>
      <c r="S155" s="2">
        <f>'vstupní parametry'!Y155</f>
        <v>1</v>
      </c>
      <c r="T155" s="2">
        <f>'vstupní parametry'!Z155</f>
        <v>0</v>
      </c>
      <c r="U155" s="2">
        <f>'vstupní parametry'!AA155</f>
        <v>0</v>
      </c>
      <c r="V155" s="2">
        <f>'vstupní parametry'!AB155</f>
        <v>0</v>
      </c>
      <c r="W155" s="2">
        <f>'vstupní parametry'!AC155</f>
        <v>1</v>
      </c>
      <c r="X155" s="2">
        <f>'vstupní parametry'!AD155</f>
        <v>1</v>
      </c>
    </row>
    <row r="156" spans="1:24">
      <c r="A156" s="1">
        <f>'vstupní parametry'!G156</f>
        <v>0</v>
      </c>
      <c r="B156" s="1">
        <f>'vstupní parametry'!H156</f>
        <v>41985</v>
      </c>
      <c r="C156" s="1" t="str">
        <f>'vstupní parametry'!I156</f>
        <v>Výsledky hal.turnaje výběrů OFS - Třeboň 6.12.2014</v>
      </c>
      <c r="D156" s="1">
        <f>'vstupní parametry'!J156</f>
        <v>0</v>
      </c>
      <c r="E156" s="1" t="str">
        <f>'vstupní parametry'!K156</f>
        <v/>
      </c>
      <c r="F156" s="1">
        <f>'vstupní parametry'!L156</f>
        <v>1</v>
      </c>
      <c r="G156" s="1">
        <f>'vstupní parametry'!M156</f>
        <v>0</v>
      </c>
      <c r="H156" s="1">
        <f>'vstupní parametry'!N156</f>
        <v>0</v>
      </c>
      <c r="I156" s="1" t="str">
        <f>'vstupní parametry'!O156</f>
        <v>Výsledky hal.turnaje výběrů OFS - Třeboň 6.12.2014</v>
      </c>
      <c r="J156" s="1">
        <f>'vstupní parametry'!P156</f>
        <v>0</v>
      </c>
      <c r="K156" s="1">
        <f>'vstupní parametry'!Q156</f>
        <v>3</v>
      </c>
      <c r="L156" s="1">
        <f>'vstupní parametry'!R156</f>
        <v>0</v>
      </c>
      <c r="N156" s="2">
        <f>'vstupní parametry'!T156</f>
        <v>0</v>
      </c>
      <c r="O156" s="2">
        <f>'vstupní parametry'!U156</f>
        <v>0</v>
      </c>
      <c r="P156" s="2" t="str">
        <f>'vstupní parametry'!V156</f>
        <v>Výsledky hal.turnaje výběrů OFS - Třeboň 6.12.2014</v>
      </c>
      <c r="Q156" s="2" t="str">
        <f>'vstupní parametry'!W156</f>
        <v/>
      </c>
      <c r="R156" s="2">
        <f>'vstupní parametry'!X156</f>
        <v>0</v>
      </c>
      <c r="S156" s="2">
        <f>'vstupní parametry'!Y156</f>
        <v>0</v>
      </c>
      <c r="T156" s="2">
        <f>'vstupní parametry'!Z156</f>
        <v>1</v>
      </c>
      <c r="U156" s="2">
        <f>'vstupní parametry'!AA156</f>
        <v>0</v>
      </c>
      <c r="V156" s="2" t="str">
        <f>'vstupní parametry'!AB156</f>
        <v>Výsledky hal.turnaje výběrů OFS - Třeboň 6.12.2014</v>
      </c>
      <c r="W156" s="2">
        <f>'vstupní parametry'!AC156</f>
        <v>0</v>
      </c>
      <c r="X156" s="2">
        <f>'vstupní parametry'!AD156</f>
        <v>0</v>
      </c>
    </row>
    <row r="157" spans="1:24">
      <c r="A157" s="1">
        <f>'vstupní parametry'!G157</f>
        <v>0</v>
      </c>
      <c r="B157" s="1">
        <f>'vstupní parametry'!H157</f>
        <v>0</v>
      </c>
      <c r="C157" s="1">
        <f>'vstupní parametry'!I157</f>
        <v>0</v>
      </c>
      <c r="D157" s="1">
        <f>'vstupní parametry'!J157</f>
        <v>8.4722222222222213E-2</v>
      </c>
      <c r="E157" s="1" t="str">
        <f>'vstupní parametry'!K157</f>
        <v/>
      </c>
      <c r="F157" s="1">
        <f>'vstupní parametry'!L157</f>
        <v>0</v>
      </c>
      <c r="G157" s="1">
        <f>'vstupní parametry'!M157</f>
        <v>0</v>
      </c>
      <c r="H157" s="1">
        <f>'vstupní parametry'!N157</f>
        <v>1</v>
      </c>
      <c r="I157" s="1">
        <f>'vstupní parametry'!O157</f>
        <v>0</v>
      </c>
      <c r="J157" s="1">
        <f>'vstupní parametry'!P157</f>
        <v>8.4722222222222213E-2</v>
      </c>
      <c r="K157" s="1">
        <f>'vstupní parametry'!Q157</f>
        <v>0</v>
      </c>
      <c r="L157" s="1">
        <f>'vstupní parametry'!R157</f>
        <v>-3</v>
      </c>
      <c r="N157" s="2" t="str">
        <f>'vstupní parametry'!T157</f>
        <v>Třebětice</v>
      </c>
      <c r="O157" s="2">
        <f>'vstupní parametry'!U157</f>
        <v>8.4722222222222213E-2</v>
      </c>
      <c r="P157" s="2">
        <f>'vstupní parametry'!V157</f>
        <v>0</v>
      </c>
      <c r="Q157" s="2" t="str">
        <f>'vstupní parametry'!W157</f>
        <v/>
      </c>
      <c r="R157" s="2">
        <f>'vstupní parametry'!X157</f>
        <v>1</v>
      </c>
      <c r="S157" s="2">
        <f>'vstupní parametry'!Y157</f>
        <v>0</v>
      </c>
      <c r="T157" s="2">
        <f>'vstupní parametry'!Z157</f>
        <v>0</v>
      </c>
      <c r="U157" s="2">
        <f>'vstupní parametry'!AA157</f>
        <v>8.4722222222222213E-2</v>
      </c>
      <c r="V157" s="2">
        <f>'vstupní parametry'!AB157</f>
        <v>0</v>
      </c>
      <c r="W157" s="2">
        <f>'vstupní parametry'!AC157</f>
        <v>3</v>
      </c>
      <c r="X157" s="2">
        <f>'vstupní parametry'!AD157</f>
        <v>3</v>
      </c>
    </row>
    <row r="158" spans="1:24">
      <c r="A158" s="1">
        <f>'vstupní parametry'!G158</f>
        <v>0</v>
      </c>
      <c r="B158" s="1">
        <f>'vstupní parametry'!H158</f>
        <v>41829</v>
      </c>
      <c r="C158" s="1" t="str">
        <f>'vstupní parametry'!I158</f>
        <v>Zápisy KM - 2014</v>
      </c>
      <c r="D158" s="1">
        <f>'vstupní parametry'!J158</f>
        <v>0</v>
      </c>
      <c r="E158" s="1" t="str">
        <f>'vstupní parametry'!K158</f>
        <v/>
      </c>
      <c r="F158" s="1">
        <f>'vstupní parametry'!L158</f>
        <v>1</v>
      </c>
      <c r="G158" s="1">
        <f>'vstupní parametry'!M158</f>
        <v>0</v>
      </c>
      <c r="H158" s="1">
        <f>'vstupní parametry'!N158</f>
        <v>0</v>
      </c>
      <c r="I158" s="1" t="str">
        <f>'vstupní parametry'!O158</f>
        <v>Zápisy KM - 2014</v>
      </c>
      <c r="J158" s="1">
        <f>'vstupní parametry'!P158</f>
        <v>0</v>
      </c>
      <c r="K158" s="1">
        <f>'vstupní parametry'!Q158</f>
        <v>3</v>
      </c>
      <c r="L158" s="1">
        <f>'vstupní parametry'!R158</f>
        <v>0</v>
      </c>
      <c r="N158" s="2">
        <f>'vstupní parametry'!T158</f>
        <v>0</v>
      </c>
      <c r="O158" s="2">
        <f>'vstupní parametry'!U158</f>
        <v>0</v>
      </c>
      <c r="P158" s="2" t="str">
        <f>'vstupní parametry'!V158</f>
        <v>Zápisy KM - 2014</v>
      </c>
      <c r="Q158" s="2" t="str">
        <f>'vstupní parametry'!W158</f>
        <v/>
      </c>
      <c r="R158" s="2">
        <f>'vstupní parametry'!X158</f>
        <v>0</v>
      </c>
      <c r="S158" s="2">
        <f>'vstupní parametry'!Y158</f>
        <v>0</v>
      </c>
      <c r="T158" s="2">
        <f>'vstupní parametry'!Z158</f>
        <v>1</v>
      </c>
      <c r="U158" s="2">
        <f>'vstupní parametry'!AA158</f>
        <v>0</v>
      </c>
      <c r="V158" s="2" t="str">
        <f>'vstupní parametry'!AB158</f>
        <v>Zápisy KM - 2014</v>
      </c>
      <c r="W158" s="2">
        <f>'vstupní parametry'!AC158</f>
        <v>0</v>
      </c>
      <c r="X158" s="2">
        <f>'vstupní parametry'!AD158</f>
        <v>0</v>
      </c>
    </row>
    <row r="159" spans="1:24">
      <c r="A159" s="1">
        <f>'vstupní parametry'!G159</f>
        <v>0</v>
      </c>
      <c r="B159" s="1">
        <f>'vstupní parametry'!H159</f>
        <v>0</v>
      </c>
      <c r="C159" s="1">
        <f>'vstupní parametry'!I159</f>
        <v>0</v>
      </c>
      <c r="D159" s="1">
        <f>'vstupní parametry'!J159</f>
        <v>0</v>
      </c>
      <c r="E159" s="1" t="str">
        <f>'vstupní parametry'!K159</f>
        <v/>
      </c>
      <c r="F159" s="1">
        <f>'vstupní parametry'!L159</f>
        <v>0</v>
      </c>
      <c r="G159" s="1">
        <f>'vstupní parametry'!M159</f>
        <v>1</v>
      </c>
      <c r="H159" s="1">
        <f>'vstupní parametry'!N159</f>
        <v>0</v>
      </c>
      <c r="I159" s="1">
        <f>'vstupní parametry'!O159</f>
        <v>0</v>
      </c>
      <c r="J159" s="1">
        <f>'vstupní parametry'!P159</f>
        <v>0</v>
      </c>
      <c r="K159" s="1">
        <f>'vstupní parametry'!Q159</f>
        <v>1</v>
      </c>
      <c r="L159" s="1">
        <f>'vstupní parametry'!R159</f>
        <v>-2</v>
      </c>
      <c r="N159" s="2">
        <f>'vstupní parametry'!T159</f>
        <v>0</v>
      </c>
      <c r="O159" s="2">
        <f>'vstupní parametry'!U159</f>
        <v>0</v>
      </c>
      <c r="P159" s="2">
        <f>'vstupní parametry'!V159</f>
        <v>0</v>
      </c>
      <c r="Q159" s="2" t="str">
        <f>'vstupní parametry'!W159</f>
        <v/>
      </c>
      <c r="R159" s="2">
        <f>'vstupní parametry'!X159</f>
        <v>0</v>
      </c>
      <c r="S159" s="2">
        <f>'vstupní parametry'!Y159</f>
        <v>1</v>
      </c>
      <c r="T159" s="2">
        <f>'vstupní parametry'!Z159</f>
        <v>0</v>
      </c>
      <c r="U159" s="2">
        <f>'vstupní parametry'!AA159</f>
        <v>0</v>
      </c>
      <c r="V159" s="2">
        <f>'vstupní parametry'!AB159</f>
        <v>0</v>
      </c>
      <c r="W159" s="2">
        <f>'vstupní parametry'!AC159</f>
        <v>1</v>
      </c>
      <c r="X159" s="2">
        <f>'vstupní parametry'!AD159</f>
        <v>1</v>
      </c>
    </row>
    <row r="160" spans="1:24">
      <c r="A160" s="1">
        <f>'vstupní parametry'!G160</f>
        <v>0</v>
      </c>
      <c r="B160" s="1">
        <f>'vstupní parametry'!H160</f>
        <v>41829</v>
      </c>
      <c r="C160" s="1" t="str">
        <f>'vstupní parametry'!I160</f>
        <v>Zápisy KM - 2013</v>
      </c>
      <c r="D160" s="1">
        <f>'vstupní parametry'!J160</f>
        <v>4.5833333333333337E-2</v>
      </c>
      <c r="E160" s="1" t="str">
        <f>'vstupní parametry'!K160</f>
        <v/>
      </c>
      <c r="F160" s="1">
        <f>'vstupní parametry'!L160</f>
        <v>1</v>
      </c>
      <c r="G160" s="1">
        <f>'vstupní parametry'!M160</f>
        <v>0</v>
      </c>
      <c r="H160" s="1">
        <f>'vstupní parametry'!N160</f>
        <v>0</v>
      </c>
      <c r="I160" s="1" t="str">
        <f>'vstupní parametry'!O160</f>
        <v>Zápisy KM - 2013</v>
      </c>
      <c r="J160" s="1">
        <f>'vstupní parametry'!P160</f>
        <v>4.5833333333333337E-2</v>
      </c>
      <c r="K160" s="1">
        <f>'vstupní parametry'!Q160</f>
        <v>3</v>
      </c>
      <c r="L160" s="1">
        <f>'vstupní parametry'!R160</f>
        <v>0</v>
      </c>
      <c r="N160" s="2" t="str">
        <f>'vstupní parametry'!T160</f>
        <v>Slavonice</v>
      </c>
      <c r="O160" s="2">
        <f>'vstupní parametry'!U160</f>
        <v>4.5833333333333337E-2</v>
      </c>
      <c r="P160" s="2" t="str">
        <f>'vstupní parametry'!V160</f>
        <v>Zápisy KM - 2013</v>
      </c>
      <c r="Q160" s="2" t="str">
        <f>'vstupní parametry'!W160</f>
        <v/>
      </c>
      <c r="R160" s="2">
        <f>'vstupní parametry'!X160</f>
        <v>0</v>
      </c>
      <c r="S160" s="2">
        <f>'vstupní parametry'!Y160</f>
        <v>0</v>
      </c>
      <c r="T160" s="2">
        <f>'vstupní parametry'!Z160</f>
        <v>1</v>
      </c>
      <c r="U160" s="2">
        <f>'vstupní parametry'!AA160</f>
        <v>4.5833333333333337E-2</v>
      </c>
      <c r="V160" s="2" t="str">
        <f>'vstupní parametry'!AB160</f>
        <v>Zápisy KM - 2013</v>
      </c>
      <c r="W160" s="2">
        <f>'vstupní parametry'!AC160</f>
        <v>0</v>
      </c>
      <c r="X160" s="2">
        <f>'vstupní parametry'!AD160</f>
        <v>0</v>
      </c>
    </row>
    <row r="161" spans="1:24">
      <c r="A161" s="1">
        <f>'vstupní parametry'!G161</f>
        <v>0</v>
      </c>
      <c r="B161" s="1">
        <f>'vstupní parametry'!H161</f>
        <v>0</v>
      </c>
      <c r="C161" s="1">
        <f>'vstupní parametry'!I161</f>
        <v>0</v>
      </c>
      <c r="D161" s="1">
        <f>'vstupní parametry'!J161</f>
        <v>0</v>
      </c>
      <c r="E161" s="1" t="str">
        <f>'vstupní parametry'!K161</f>
        <v/>
      </c>
      <c r="F161" s="1">
        <f>'vstupní parametry'!L161</f>
        <v>0</v>
      </c>
      <c r="G161" s="1">
        <f>'vstupní parametry'!M161</f>
        <v>1</v>
      </c>
      <c r="H161" s="1">
        <f>'vstupní parametry'!N161</f>
        <v>0</v>
      </c>
      <c r="I161" s="1">
        <f>'vstupní parametry'!O161</f>
        <v>0</v>
      </c>
      <c r="J161" s="1">
        <f>'vstupní parametry'!P161</f>
        <v>0</v>
      </c>
      <c r="K161" s="1">
        <f>'vstupní parametry'!Q161</f>
        <v>1</v>
      </c>
      <c r="L161" s="1">
        <f>'vstupní parametry'!R161</f>
        <v>-2</v>
      </c>
      <c r="N161" s="2">
        <f>'vstupní parametry'!T161</f>
        <v>0</v>
      </c>
      <c r="O161" s="2">
        <f>'vstupní parametry'!U161</f>
        <v>0</v>
      </c>
      <c r="P161" s="2">
        <f>'vstupní parametry'!V161</f>
        <v>0</v>
      </c>
      <c r="Q161" s="2" t="str">
        <f>'vstupní parametry'!W161</f>
        <v/>
      </c>
      <c r="R161" s="2">
        <f>'vstupní parametry'!X161</f>
        <v>0</v>
      </c>
      <c r="S161" s="2">
        <f>'vstupní parametry'!Y161</f>
        <v>1</v>
      </c>
      <c r="T161" s="2">
        <f>'vstupní parametry'!Z161</f>
        <v>0</v>
      </c>
      <c r="U161" s="2">
        <f>'vstupní parametry'!AA161</f>
        <v>0</v>
      </c>
      <c r="V161" s="2">
        <f>'vstupní parametry'!AB161</f>
        <v>0</v>
      </c>
      <c r="W161" s="2">
        <f>'vstupní parametry'!AC161</f>
        <v>1</v>
      </c>
      <c r="X161" s="2">
        <f>'vstupní parametry'!AD161</f>
        <v>1</v>
      </c>
    </row>
    <row r="162" spans="1:24">
      <c r="A162" s="1">
        <f>'vstupní parametry'!G162</f>
        <v>0</v>
      </c>
      <c r="B162" s="1">
        <f>'vstupní parametry'!H162</f>
        <v>41761</v>
      </c>
      <c r="C162" s="1" t="str">
        <f>'vstupní parametry'!I162</f>
        <v>Dlouhodobá soutěž výběrů OFS - konečné výsledky a tabulky</v>
      </c>
      <c r="D162" s="1">
        <f>'vstupní parametry'!J162</f>
        <v>0</v>
      </c>
      <c r="E162" s="1" t="str">
        <f>'vstupní parametry'!K162</f>
        <v/>
      </c>
      <c r="F162" s="1">
        <f>'vstupní parametry'!L162</f>
        <v>1</v>
      </c>
      <c r="G162" s="1">
        <f>'vstupní parametry'!M162</f>
        <v>0</v>
      </c>
      <c r="H162" s="1">
        <f>'vstupní parametry'!N162</f>
        <v>0</v>
      </c>
      <c r="I162" s="1" t="str">
        <f>'vstupní parametry'!O162</f>
        <v>Dlouhodobá soutěž výběrů OFS - konečné výsledky a tabulky</v>
      </c>
      <c r="J162" s="1">
        <f>'vstupní parametry'!P162</f>
        <v>0</v>
      </c>
      <c r="K162" s="1">
        <f>'vstupní parametry'!Q162</f>
        <v>3</v>
      </c>
      <c r="L162" s="1">
        <f>'vstupní parametry'!R162</f>
        <v>0</v>
      </c>
      <c r="N162" s="2">
        <f>'vstupní parametry'!T162</f>
        <v>0</v>
      </c>
      <c r="O162" s="2">
        <f>'vstupní parametry'!U162</f>
        <v>0</v>
      </c>
      <c r="P162" s="2" t="str">
        <f>'vstupní parametry'!V162</f>
        <v>Dlouhodobá soutěž výběrů OFS - konečné výsledky a tabulky</v>
      </c>
      <c r="Q162" s="2" t="str">
        <f>'vstupní parametry'!W162</f>
        <v/>
      </c>
      <c r="R162" s="2">
        <f>'vstupní parametry'!X162</f>
        <v>0</v>
      </c>
      <c r="S162" s="2">
        <f>'vstupní parametry'!Y162</f>
        <v>0</v>
      </c>
      <c r="T162" s="2">
        <f>'vstupní parametry'!Z162</f>
        <v>1</v>
      </c>
      <c r="U162" s="2">
        <f>'vstupní parametry'!AA162</f>
        <v>0</v>
      </c>
      <c r="V162" s="2" t="str">
        <f>'vstupní parametry'!AB162</f>
        <v>Dlouhodobá soutěž výběrů OFS - konečné výsledky a tabulky</v>
      </c>
      <c r="W162" s="2">
        <f>'vstupní parametry'!AC162</f>
        <v>0</v>
      </c>
      <c r="X162" s="2">
        <f>'vstupní parametry'!AD162</f>
        <v>0</v>
      </c>
    </row>
    <row r="163" spans="1:24">
      <c r="A163" s="1">
        <f>'vstupní parametry'!G163</f>
        <v>0</v>
      </c>
      <c r="B163" s="1">
        <f>'vstupní parametry'!H163</f>
        <v>0</v>
      </c>
      <c r="C163" s="1">
        <f>'vstupní parametry'!I163</f>
        <v>0</v>
      </c>
      <c r="D163" s="1">
        <f>'vstupní parametry'!J163</f>
        <v>0.12569444444444444</v>
      </c>
      <c r="E163" s="1" t="str">
        <f>'vstupní parametry'!K163</f>
        <v/>
      </c>
      <c r="F163" s="1">
        <f>'vstupní parametry'!L163</f>
        <v>0</v>
      </c>
      <c r="G163" s="1">
        <f>'vstupní parametry'!M163</f>
        <v>0</v>
      </c>
      <c r="H163" s="1">
        <f>'vstupní parametry'!N163</f>
        <v>1</v>
      </c>
      <c r="I163" s="1">
        <f>'vstupní parametry'!O163</f>
        <v>0</v>
      </c>
      <c r="J163" s="1">
        <f>'vstupní parametry'!P163</f>
        <v>0.12569444444444444</v>
      </c>
      <c r="K163" s="1">
        <f>'vstupní parametry'!Q163</f>
        <v>0</v>
      </c>
      <c r="L163" s="1">
        <f>'vstupní parametry'!R163</f>
        <v>-3</v>
      </c>
      <c r="N163" s="2" t="str">
        <f>'vstupní parametry'!T163</f>
        <v>Lišov</v>
      </c>
      <c r="O163" s="2">
        <f>'vstupní parametry'!U163</f>
        <v>0.12569444444444444</v>
      </c>
      <c r="P163" s="2">
        <f>'vstupní parametry'!V163</f>
        <v>0</v>
      </c>
      <c r="Q163" s="2" t="str">
        <f>'vstupní parametry'!W163</f>
        <v/>
      </c>
      <c r="R163" s="2">
        <f>'vstupní parametry'!X163</f>
        <v>1</v>
      </c>
      <c r="S163" s="2">
        <f>'vstupní parametry'!Y163</f>
        <v>0</v>
      </c>
      <c r="T163" s="2">
        <f>'vstupní parametry'!Z163</f>
        <v>0</v>
      </c>
      <c r="U163" s="2">
        <f>'vstupní parametry'!AA163</f>
        <v>0.12569444444444444</v>
      </c>
      <c r="V163" s="2">
        <f>'vstupní parametry'!AB163</f>
        <v>0</v>
      </c>
      <c r="W163" s="2">
        <f>'vstupní parametry'!AC163</f>
        <v>3</v>
      </c>
      <c r="X163" s="2">
        <f>'vstupní parametry'!AD163</f>
        <v>3</v>
      </c>
    </row>
    <row r="164" spans="1:24">
      <c r="A164" s="1">
        <f>'vstupní parametry'!G164</f>
        <v>0</v>
      </c>
      <c r="B164" s="1">
        <f>'vstupní parametry'!H164</f>
        <v>41642</v>
      </c>
      <c r="C164" s="1" t="str">
        <f>'vstupní parametry'!I164</f>
        <v>Výsledky halových turnajů VV - Třeboň 2013</v>
      </c>
      <c r="D164" s="1">
        <f>'vstupní parametry'!J164</f>
        <v>0</v>
      </c>
      <c r="E164" s="1" t="str">
        <f>'vstupní parametry'!K164</f>
        <v/>
      </c>
      <c r="F164" s="1">
        <f>'vstupní parametry'!L164</f>
        <v>1</v>
      </c>
      <c r="G164" s="1">
        <f>'vstupní parametry'!M164</f>
        <v>0</v>
      </c>
      <c r="H164" s="1">
        <f>'vstupní parametry'!N164</f>
        <v>0</v>
      </c>
      <c r="I164" s="1" t="str">
        <f>'vstupní parametry'!O164</f>
        <v>Výsledky halových turnajů VV - Třeboň 2013</v>
      </c>
      <c r="J164" s="1">
        <f>'vstupní parametry'!P164</f>
        <v>0</v>
      </c>
      <c r="K164" s="1">
        <f>'vstupní parametry'!Q164</f>
        <v>3</v>
      </c>
      <c r="L164" s="1">
        <f>'vstupní parametry'!R164</f>
        <v>0</v>
      </c>
      <c r="N164" s="2">
        <f>'vstupní parametry'!T164</f>
        <v>0</v>
      </c>
      <c r="O164" s="2">
        <f>'vstupní parametry'!U164</f>
        <v>0</v>
      </c>
      <c r="P164" s="2" t="str">
        <f>'vstupní parametry'!V164</f>
        <v>Výsledky halových turnajů VV - Třeboň 2013</v>
      </c>
      <c r="Q164" s="2" t="str">
        <f>'vstupní parametry'!W164</f>
        <v/>
      </c>
      <c r="R164" s="2">
        <f>'vstupní parametry'!X164</f>
        <v>0</v>
      </c>
      <c r="S164" s="2">
        <f>'vstupní parametry'!Y164</f>
        <v>0</v>
      </c>
      <c r="T164" s="2">
        <f>'vstupní parametry'!Z164</f>
        <v>1</v>
      </c>
      <c r="U164" s="2">
        <f>'vstupní parametry'!AA164</f>
        <v>0</v>
      </c>
      <c r="V164" s="2" t="str">
        <f>'vstupní parametry'!AB164</f>
        <v>Výsledky halových turnajů VV - Třeboň 2013</v>
      </c>
      <c r="W164" s="2">
        <f>'vstupní parametry'!AC164</f>
        <v>0</v>
      </c>
      <c r="X164" s="2">
        <f>'vstupní parametry'!AD164</f>
        <v>0</v>
      </c>
    </row>
    <row r="165" spans="1:24">
      <c r="A165" s="1">
        <f>'vstupní parametry'!G165</f>
        <v>0</v>
      </c>
      <c r="B165" s="1">
        <f>'vstupní parametry'!H165</f>
        <v>0</v>
      </c>
      <c r="C165" s="1">
        <f>'vstupní parametry'!I165</f>
        <v>0</v>
      </c>
      <c r="D165" s="1">
        <f>'vstupní parametry'!J165</f>
        <v>0</v>
      </c>
      <c r="E165" s="1" t="str">
        <f>'vstupní parametry'!K165</f>
        <v/>
      </c>
      <c r="F165" s="1">
        <f>'vstupní parametry'!L165</f>
        <v>0</v>
      </c>
      <c r="G165" s="1">
        <f>'vstupní parametry'!M165</f>
        <v>1</v>
      </c>
      <c r="H165" s="1">
        <f>'vstupní parametry'!N165</f>
        <v>0</v>
      </c>
      <c r="I165" s="1">
        <f>'vstupní parametry'!O165</f>
        <v>0</v>
      </c>
      <c r="J165" s="1">
        <f>'vstupní parametry'!P165</f>
        <v>0</v>
      </c>
      <c r="K165" s="1">
        <f>'vstupní parametry'!Q165</f>
        <v>1</v>
      </c>
      <c r="L165" s="1">
        <f>'vstupní parametry'!R165</f>
        <v>-2</v>
      </c>
      <c r="N165" s="2">
        <f>'vstupní parametry'!T165</f>
        <v>0</v>
      </c>
      <c r="O165" s="2">
        <f>'vstupní parametry'!U165</f>
        <v>0</v>
      </c>
      <c r="P165" s="2">
        <f>'vstupní parametry'!V165</f>
        <v>0</v>
      </c>
      <c r="Q165" s="2" t="str">
        <f>'vstupní parametry'!W165</f>
        <v/>
      </c>
      <c r="R165" s="2">
        <f>'vstupní parametry'!X165</f>
        <v>0</v>
      </c>
      <c r="S165" s="2">
        <f>'vstupní parametry'!Y165</f>
        <v>1</v>
      </c>
      <c r="T165" s="2">
        <f>'vstupní parametry'!Z165</f>
        <v>0</v>
      </c>
      <c r="U165" s="2">
        <f>'vstupní parametry'!AA165</f>
        <v>0</v>
      </c>
      <c r="V165" s="2">
        <f>'vstupní parametry'!AB165</f>
        <v>0</v>
      </c>
      <c r="W165" s="2">
        <f>'vstupní parametry'!AC165</f>
        <v>1</v>
      </c>
      <c r="X165" s="2">
        <f>'vstupní parametry'!AD165</f>
        <v>1</v>
      </c>
    </row>
    <row r="166" spans="1:24">
      <c r="A166" s="1">
        <f>'vstupní parametry'!G166</f>
        <v>0</v>
      </c>
      <c r="B166" s="1">
        <f>'vstupní parametry'!H166</f>
        <v>41418</v>
      </c>
      <c r="C166" s="1" t="str">
        <f>'vstupní parametry'!I166</f>
        <v>Konečné výsledky a tabulky soutěže výběrů OFS 2012/2013</v>
      </c>
      <c r="D166" s="1">
        <f>'vstupní parametry'!J166</f>
        <v>0.12569444444444444</v>
      </c>
      <c r="E166" s="1" t="str">
        <f>'vstupní parametry'!K166</f>
        <v/>
      </c>
      <c r="F166" s="1">
        <f>'vstupní parametry'!L166</f>
        <v>1</v>
      </c>
      <c r="G166" s="1">
        <f>'vstupní parametry'!M166</f>
        <v>0</v>
      </c>
      <c r="H166" s="1">
        <f>'vstupní parametry'!N166</f>
        <v>0</v>
      </c>
      <c r="I166" s="1" t="str">
        <f>'vstupní parametry'!O166</f>
        <v>Konečné výsledky a tabulky soutěže výběrů OFS 2012/2013</v>
      </c>
      <c r="J166" s="1">
        <f>'vstupní parametry'!P166</f>
        <v>0.12569444444444444</v>
      </c>
      <c r="K166" s="1">
        <f>'vstupní parametry'!Q166</f>
        <v>3</v>
      </c>
      <c r="L166" s="1">
        <f>'vstupní parametry'!R166</f>
        <v>0</v>
      </c>
      <c r="N166" s="2" t="str">
        <f>'vstupní parametry'!T166</f>
        <v>Ševětín</v>
      </c>
      <c r="O166" s="2">
        <f>'vstupní parametry'!U166</f>
        <v>0.12569444444444444</v>
      </c>
      <c r="P166" s="2" t="str">
        <f>'vstupní parametry'!V166</f>
        <v>Konečné výsledky a tabulky soutěže výběrů OFS 2012/2013</v>
      </c>
      <c r="Q166" s="2" t="str">
        <f>'vstupní parametry'!W166</f>
        <v/>
      </c>
      <c r="R166" s="2">
        <f>'vstupní parametry'!X166</f>
        <v>0</v>
      </c>
      <c r="S166" s="2">
        <f>'vstupní parametry'!Y166</f>
        <v>0</v>
      </c>
      <c r="T166" s="2">
        <f>'vstupní parametry'!Z166</f>
        <v>1</v>
      </c>
      <c r="U166" s="2">
        <f>'vstupní parametry'!AA166</f>
        <v>0.12569444444444444</v>
      </c>
      <c r="V166" s="2" t="str">
        <f>'vstupní parametry'!AB166</f>
        <v>Konečné výsledky a tabulky soutěže výběrů OFS 2012/2013</v>
      </c>
      <c r="W166" s="2">
        <f>'vstupní parametry'!AC166</f>
        <v>0</v>
      </c>
      <c r="X166" s="2">
        <f>'vstupní parametry'!AD166</f>
        <v>0</v>
      </c>
    </row>
    <row r="167" spans="1:24">
      <c r="A167" s="1">
        <f>'vstupní parametry'!G167</f>
        <v>0</v>
      </c>
      <c r="B167" s="1">
        <f>'vstupní parametry'!H167</f>
        <v>0</v>
      </c>
      <c r="C167" s="1">
        <f>'vstupní parametry'!I167</f>
        <v>0</v>
      </c>
      <c r="D167" s="1">
        <f>'vstupní parametry'!J167</f>
        <v>0</v>
      </c>
      <c r="E167" s="1" t="str">
        <f>'vstupní parametry'!K167</f>
        <v/>
      </c>
      <c r="F167" s="1">
        <f>'vstupní parametry'!L167</f>
        <v>0</v>
      </c>
      <c r="G167" s="1">
        <f>'vstupní parametry'!M167</f>
        <v>1</v>
      </c>
      <c r="H167" s="1">
        <f>'vstupní parametry'!N167</f>
        <v>0</v>
      </c>
      <c r="I167" s="1">
        <f>'vstupní parametry'!O167</f>
        <v>0</v>
      </c>
      <c r="J167" s="1">
        <f>'vstupní parametry'!P167</f>
        <v>0</v>
      </c>
      <c r="K167" s="1">
        <f>'vstupní parametry'!Q167</f>
        <v>1</v>
      </c>
      <c r="L167" s="1">
        <f>'vstupní parametry'!R167</f>
        <v>-2</v>
      </c>
      <c r="N167" s="2">
        <f>'vstupní parametry'!T167</f>
        <v>0</v>
      </c>
      <c r="O167" s="2">
        <f>'vstupní parametry'!U167</f>
        <v>0</v>
      </c>
      <c r="P167" s="2">
        <f>'vstupní parametry'!V167</f>
        <v>0</v>
      </c>
      <c r="Q167" s="2" t="str">
        <f>'vstupní parametry'!W167</f>
        <v/>
      </c>
      <c r="R167" s="2">
        <f>'vstupní parametry'!X167</f>
        <v>0</v>
      </c>
      <c r="S167" s="2">
        <f>'vstupní parametry'!Y167</f>
        <v>1</v>
      </c>
      <c r="T167" s="2">
        <f>'vstupní parametry'!Z167</f>
        <v>0</v>
      </c>
      <c r="U167" s="2">
        <f>'vstupní parametry'!AA167</f>
        <v>0</v>
      </c>
      <c r="V167" s="2">
        <f>'vstupní parametry'!AB167</f>
        <v>0</v>
      </c>
      <c r="W167" s="2">
        <f>'vstupní parametry'!AC167</f>
        <v>1</v>
      </c>
      <c r="X167" s="2">
        <f>'vstupní parametry'!AD167</f>
        <v>1</v>
      </c>
    </row>
    <row r="168" spans="1:24">
      <c r="A168" s="1">
        <f>'vstupní parametry'!G168</f>
        <v>0</v>
      </c>
      <c r="B168" s="1">
        <f>'vstupní parametry'!H168</f>
        <v>41410</v>
      </c>
      <c r="C168" s="1" t="str">
        <f>'vstupní parametry'!I168</f>
        <v>Výsledky finálového turnaje ČP žáků 2013</v>
      </c>
      <c r="D168" s="1">
        <f>'vstupní parametry'!J168</f>
        <v>0</v>
      </c>
      <c r="E168" s="1" t="str">
        <f>'vstupní parametry'!K168</f>
        <v/>
      </c>
      <c r="F168" s="1">
        <f>'vstupní parametry'!L168</f>
        <v>1</v>
      </c>
      <c r="G168" s="1">
        <f>'vstupní parametry'!M168</f>
        <v>0</v>
      </c>
      <c r="H168" s="1">
        <f>'vstupní parametry'!N168</f>
        <v>0</v>
      </c>
      <c r="I168" s="1" t="str">
        <f>'vstupní parametry'!O168</f>
        <v>Výsledky finálového turnaje ČP žáků 2013</v>
      </c>
      <c r="J168" s="1">
        <f>'vstupní parametry'!P168</f>
        <v>0</v>
      </c>
      <c r="K168" s="1">
        <f>'vstupní parametry'!Q168</f>
        <v>3</v>
      </c>
      <c r="L168" s="1">
        <f>'vstupní parametry'!R168</f>
        <v>0</v>
      </c>
      <c r="N168" s="2">
        <f>'vstupní parametry'!T168</f>
        <v>0</v>
      </c>
      <c r="O168" s="2">
        <f>'vstupní parametry'!U168</f>
        <v>0</v>
      </c>
      <c r="P168" s="2" t="str">
        <f>'vstupní parametry'!V168</f>
        <v>Výsledky finálového turnaje ČP žáků 2013</v>
      </c>
      <c r="Q168" s="2" t="str">
        <f>'vstupní parametry'!W168</f>
        <v/>
      </c>
      <c r="R168" s="2">
        <f>'vstupní parametry'!X168</f>
        <v>0</v>
      </c>
      <c r="S168" s="2">
        <f>'vstupní parametry'!Y168</f>
        <v>0</v>
      </c>
      <c r="T168" s="2">
        <f>'vstupní parametry'!Z168</f>
        <v>1</v>
      </c>
      <c r="U168" s="2">
        <f>'vstupní parametry'!AA168</f>
        <v>0</v>
      </c>
      <c r="V168" s="2" t="str">
        <f>'vstupní parametry'!AB168</f>
        <v>Výsledky finálového turnaje ČP žáků 2013</v>
      </c>
      <c r="W168" s="2">
        <f>'vstupní parametry'!AC168</f>
        <v>0</v>
      </c>
      <c r="X168" s="2">
        <f>'vstupní parametry'!AD168</f>
        <v>0</v>
      </c>
    </row>
    <row r="169" spans="1:24">
      <c r="A169" s="1">
        <f>'vstupní parametry'!G169</f>
        <v>0</v>
      </c>
      <c r="B169" s="1">
        <f>'vstupní parametry'!H169</f>
        <v>0</v>
      </c>
      <c r="C169" s="1">
        <f>'vstupní parametry'!I169</f>
        <v>0</v>
      </c>
      <c r="D169" s="1">
        <f>'vstupní parametry'!J169</f>
        <v>0.1673611111111111</v>
      </c>
      <c r="E169" s="1" t="str">
        <f>'vstupní parametry'!K169</f>
        <v/>
      </c>
      <c r="F169" s="1">
        <f>'vstupní parametry'!L169</f>
        <v>0</v>
      </c>
      <c r="G169" s="1">
        <f>'vstupní parametry'!M169</f>
        <v>0</v>
      </c>
      <c r="H169" s="1">
        <f>'vstupní parametry'!N169</f>
        <v>1</v>
      </c>
      <c r="I169" s="1">
        <f>'vstupní parametry'!O169</f>
        <v>0</v>
      </c>
      <c r="J169" s="1">
        <f>'vstupní parametry'!P169</f>
        <v>0.1673611111111111</v>
      </c>
      <c r="K169" s="1">
        <f>'vstupní parametry'!Q169</f>
        <v>0</v>
      </c>
      <c r="L169" s="1">
        <f>'vstupní parametry'!R169</f>
        <v>-3</v>
      </c>
      <c r="N169" s="2" t="str">
        <f>'vstupní parametry'!T169</f>
        <v>D.Bukovsko</v>
      </c>
      <c r="O169" s="2">
        <f>'vstupní parametry'!U169</f>
        <v>0.1673611111111111</v>
      </c>
      <c r="P169" s="2">
        <f>'vstupní parametry'!V169</f>
        <v>0</v>
      </c>
      <c r="Q169" s="2" t="str">
        <f>'vstupní parametry'!W169</f>
        <v/>
      </c>
      <c r="R169" s="2">
        <f>'vstupní parametry'!X169</f>
        <v>1</v>
      </c>
      <c r="S169" s="2">
        <f>'vstupní parametry'!Y169</f>
        <v>0</v>
      </c>
      <c r="T169" s="2">
        <f>'vstupní parametry'!Z169</f>
        <v>0</v>
      </c>
      <c r="U169" s="2">
        <f>'vstupní parametry'!AA169</f>
        <v>0.1673611111111111</v>
      </c>
      <c r="V169" s="2">
        <f>'vstupní parametry'!AB169</f>
        <v>0</v>
      </c>
      <c r="W169" s="2">
        <f>'vstupní parametry'!AC169</f>
        <v>3</v>
      </c>
      <c r="X169" s="2">
        <f>'vstupní parametry'!AD169</f>
        <v>3</v>
      </c>
    </row>
    <row r="170" spans="1:24">
      <c r="A170" s="1">
        <f>'vstupní parametry'!G170</f>
        <v>0</v>
      </c>
      <c r="B170" s="1" t="str">
        <f>'vstupní parametry'!H170</f>
        <v>TMK</v>
      </c>
      <c r="C170" s="1">
        <f>'vstupní parametry'!I170</f>
        <v>0</v>
      </c>
      <c r="D170" s="1">
        <f>'vstupní parametry'!J170</f>
        <v>0</v>
      </c>
      <c r="E170" s="1" t="str">
        <f>'vstupní parametry'!K170</f>
        <v/>
      </c>
      <c r="F170" s="1">
        <f>'vstupní parametry'!L170</f>
        <v>0</v>
      </c>
      <c r="G170" s="1">
        <f>'vstupní parametry'!M170</f>
        <v>1</v>
      </c>
      <c r="H170" s="1">
        <f>'vstupní parametry'!N170</f>
        <v>0</v>
      </c>
      <c r="I170" s="1">
        <f>'vstupní parametry'!O170</f>
        <v>0</v>
      </c>
      <c r="J170" s="1">
        <f>'vstupní parametry'!P170</f>
        <v>0</v>
      </c>
      <c r="K170" s="1">
        <f>'vstupní parametry'!Q170</f>
        <v>1</v>
      </c>
      <c r="L170" s="1">
        <f>'vstupní parametry'!R170</f>
        <v>-2</v>
      </c>
      <c r="N170" s="2">
        <f>'vstupní parametry'!T170</f>
        <v>0</v>
      </c>
      <c r="O170" s="2">
        <f>'vstupní parametry'!U170</f>
        <v>0</v>
      </c>
      <c r="P170" s="2">
        <f>'vstupní parametry'!V170</f>
        <v>0</v>
      </c>
      <c r="Q170" s="2" t="str">
        <f>'vstupní parametry'!W170</f>
        <v/>
      </c>
      <c r="R170" s="2">
        <f>'vstupní parametry'!X170</f>
        <v>0</v>
      </c>
      <c r="S170" s="2">
        <f>'vstupní parametry'!Y170</f>
        <v>1</v>
      </c>
      <c r="T170" s="2">
        <f>'vstupní parametry'!Z170</f>
        <v>0</v>
      </c>
      <c r="U170" s="2">
        <f>'vstupní parametry'!AA170</f>
        <v>0</v>
      </c>
      <c r="V170" s="2">
        <f>'vstupní parametry'!AB170</f>
        <v>0</v>
      </c>
      <c r="W170" s="2">
        <f>'vstupní parametry'!AC170</f>
        <v>1</v>
      </c>
      <c r="X170" s="2">
        <f>'vstupní parametry'!AD170</f>
        <v>1</v>
      </c>
    </row>
    <row r="171" spans="1:24">
      <c r="A171" s="1">
        <f>'vstupní parametry'!G171</f>
        <v>0</v>
      </c>
      <c r="B171" s="1">
        <f>'vstupní parametry'!H171</f>
        <v>0</v>
      </c>
      <c r="C171" s="1">
        <f>'vstupní parametry'!I171</f>
        <v>0</v>
      </c>
      <c r="D171" s="1">
        <f>'vstupní parametry'!J171</f>
        <v>0</v>
      </c>
      <c r="E171" s="1" t="str">
        <f>'vstupní parametry'!K171</f>
        <v/>
      </c>
      <c r="F171" s="1">
        <f>'vstupní parametry'!L171</f>
        <v>0</v>
      </c>
      <c r="G171" s="1">
        <f>'vstupní parametry'!M171</f>
        <v>1</v>
      </c>
      <c r="H171" s="1">
        <f>'vstupní parametry'!N171</f>
        <v>0</v>
      </c>
      <c r="I171" s="1">
        <f>'vstupní parametry'!O171</f>
        <v>0</v>
      </c>
      <c r="J171" s="1">
        <f>'vstupní parametry'!P171</f>
        <v>0</v>
      </c>
      <c r="K171" s="1">
        <f>'vstupní parametry'!Q171</f>
        <v>1</v>
      </c>
      <c r="L171" s="1">
        <f>'vstupní parametry'!R171</f>
        <v>-2</v>
      </c>
      <c r="N171" s="2">
        <f>'vstupní parametry'!T171</f>
        <v>0</v>
      </c>
      <c r="O171" s="2">
        <f>'vstupní parametry'!U171</f>
        <v>0</v>
      </c>
      <c r="P171" s="2">
        <f>'vstupní parametry'!V171</f>
        <v>0</v>
      </c>
      <c r="Q171" s="2" t="str">
        <f>'vstupní parametry'!W171</f>
        <v/>
      </c>
      <c r="R171" s="2">
        <f>'vstupní parametry'!X171</f>
        <v>0</v>
      </c>
      <c r="S171" s="2">
        <f>'vstupní parametry'!Y171</f>
        <v>1</v>
      </c>
      <c r="T171" s="2">
        <f>'vstupní parametry'!Z171</f>
        <v>0</v>
      </c>
      <c r="U171" s="2">
        <f>'vstupní parametry'!AA171</f>
        <v>0</v>
      </c>
      <c r="V171" s="2">
        <f>'vstupní parametry'!AB171</f>
        <v>0</v>
      </c>
      <c r="W171" s="2">
        <f>'vstupní parametry'!AC171</f>
        <v>1</v>
      </c>
      <c r="X171" s="2">
        <f>'vstupní parametry'!AD171</f>
        <v>1</v>
      </c>
    </row>
    <row r="172" spans="1:24">
      <c r="A172" s="1">
        <f>'vstupní parametry'!G172</f>
        <v>0</v>
      </c>
      <c r="B172" s="1">
        <f>'vstupní parametry'!H172</f>
        <v>0</v>
      </c>
      <c r="C172" s="1">
        <f>'vstupní parametry'!I172</f>
        <v>0</v>
      </c>
      <c r="D172" s="1">
        <f>'vstupní parametry'!J172</f>
        <v>4.3750000000000004E-2</v>
      </c>
      <c r="E172" s="1" t="str">
        <f>'vstupní parametry'!K172</f>
        <v/>
      </c>
      <c r="F172" s="1">
        <f>'vstupní parametry'!L172</f>
        <v>0</v>
      </c>
      <c r="G172" s="1">
        <f>'vstupní parametry'!M172</f>
        <v>0</v>
      </c>
      <c r="H172" s="1">
        <f>'vstupní parametry'!N172</f>
        <v>1</v>
      </c>
      <c r="I172" s="1">
        <f>'vstupní parametry'!O172</f>
        <v>0</v>
      </c>
      <c r="J172" s="1">
        <f>'vstupní parametry'!P172</f>
        <v>4.3750000000000004E-2</v>
      </c>
      <c r="K172" s="1">
        <f>'vstupní parametry'!Q172</f>
        <v>0</v>
      </c>
      <c r="L172" s="1">
        <f>'vstupní parametry'!R172</f>
        <v>-3</v>
      </c>
      <c r="N172" s="2" t="str">
        <f>'vstupní parametry'!T172</f>
        <v>K.Řečice</v>
      </c>
      <c r="O172" s="2">
        <f>'vstupní parametry'!U172</f>
        <v>4.3750000000000004E-2</v>
      </c>
      <c r="P172" s="2">
        <f>'vstupní parametry'!V172</f>
        <v>0</v>
      </c>
      <c r="Q172" s="2" t="str">
        <f>'vstupní parametry'!W172</f>
        <v/>
      </c>
      <c r="R172" s="2">
        <f>'vstupní parametry'!X172</f>
        <v>1</v>
      </c>
      <c r="S172" s="2">
        <f>'vstupní parametry'!Y172</f>
        <v>0</v>
      </c>
      <c r="T172" s="2">
        <f>'vstupní parametry'!Z172</f>
        <v>0</v>
      </c>
      <c r="U172" s="2">
        <f>'vstupní parametry'!AA172</f>
        <v>4.3750000000000004E-2</v>
      </c>
      <c r="V172" s="2">
        <f>'vstupní parametry'!AB172</f>
        <v>0</v>
      </c>
      <c r="W172" s="2">
        <f>'vstupní parametry'!AC172</f>
        <v>3</v>
      </c>
      <c r="X172" s="2">
        <f>'vstupní parametry'!AD172</f>
        <v>3</v>
      </c>
    </row>
    <row r="173" spans="1:24">
      <c r="A173" s="1">
        <f>'vstupní parametry'!G173</f>
        <v>0</v>
      </c>
      <c r="B173" s="1">
        <f>'vstupní parametry'!H173</f>
        <v>41569</v>
      </c>
      <c r="C173" s="1" t="str">
        <f>'vstupní parametry'!I173</f>
        <v>Informace o doškolení trenérů licence "B"</v>
      </c>
      <c r="D173" s="1">
        <f>'vstupní parametry'!J173</f>
        <v>0</v>
      </c>
      <c r="E173" s="1" t="str">
        <f>'vstupní parametry'!K173</f>
        <v/>
      </c>
      <c r="F173" s="1">
        <f>'vstupní parametry'!L173</f>
        <v>1</v>
      </c>
      <c r="G173" s="1">
        <f>'vstupní parametry'!M173</f>
        <v>0</v>
      </c>
      <c r="H173" s="1">
        <f>'vstupní parametry'!N173</f>
        <v>0</v>
      </c>
      <c r="I173" s="1" t="str">
        <f>'vstupní parametry'!O173</f>
        <v>Informace o doškolení trenérů licence "B"</v>
      </c>
      <c r="J173" s="1">
        <f>'vstupní parametry'!P173</f>
        <v>0</v>
      </c>
      <c r="K173" s="1">
        <f>'vstupní parametry'!Q173</f>
        <v>3</v>
      </c>
      <c r="L173" s="1">
        <f>'vstupní parametry'!R173</f>
        <v>0</v>
      </c>
      <c r="N173" s="2">
        <f>'vstupní parametry'!T173</f>
        <v>0</v>
      </c>
      <c r="O173" s="2">
        <f>'vstupní parametry'!U173</f>
        <v>0</v>
      </c>
      <c r="P173" s="2" t="str">
        <f>'vstupní parametry'!V173</f>
        <v>Informace o doškolení trenérů licence "B"</v>
      </c>
      <c r="Q173" s="2" t="str">
        <f>'vstupní parametry'!W173</f>
        <v/>
      </c>
      <c r="R173" s="2">
        <f>'vstupní parametry'!X173</f>
        <v>0</v>
      </c>
      <c r="S173" s="2">
        <f>'vstupní parametry'!Y173</f>
        <v>0</v>
      </c>
      <c r="T173" s="2">
        <f>'vstupní parametry'!Z173</f>
        <v>1</v>
      </c>
      <c r="U173" s="2">
        <f>'vstupní parametry'!AA173</f>
        <v>0</v>
      </c>
      <c r="V173" s="2" t="str">
        <f>'vstupní parametry'!AB173</f>
        <v>Informace o doškolení trenérů licence "B"</v>
      </c>
      <c r="W173" s="2">
        <f>'vstupní parametry'!AC173</f>
        <v>0</v>
      </c>
      <c r="X173" s="2">
        <f>'vstupní parametry'!AD173</f>
        <v>0</v>
      </c>
    </row>
    <row r="174" spans="1:24">
      <c r="A174" s="1">
        <f>'vstupní parametry'!G174</f>
        <v>0</v>
      </c>
      <c r="B174" s="1">
        <f>'vstupní parametry'!H174</f>
        <v>0</v>
      </c>
      <c r="C174" s="1">
        <f>'vstupní parametry'!I174</f>
        <v>0</v>
      </c>
      <c r="D174" s="1">
        <f>'vstupní parametry'!J174</f>
        <v>0</v>
      </c>
      <c r="E174" s="1" t="str">
        <f>'vstupní parametry'!K174</f>
        <v/>
      </c>
      <c r="F174" s="1">
        <f>'vstupní parametry'!L174</f>
        <v>0</v>
      </c>
      <c r="G174" s="1">
        <f>'vstupní parametry'!M174</f>
        <v>1</v>
      </c>
      <c r="H174" s="1">
        <f>'vstupní parametry'!N174</f>
        <v>0</v>
      </c>
      <c r="I174" s="1">
        <f>'vstupní parametry'!O174</f>
        <v>0</v>
      </c>
      <c r="J174" s="1">
        <f>'vstupní parametry'!P174</f>
        <v>0</v>
      </c>
      <c r="K174" s="1">
        <f>'vstupní parametry'!Q174</f>
        <v>1</v>
      </c>
      <c r="L174" s="1">
        <f>'vstupní parametry'!R174</f>
        <v>-2</v>
      </c>
      <c r="N174" s="2">
        <f>'vstupní parametry'!T174</f>
        <v>0</v>
      </c>
      <c r="O174" s="2">
        <f>'vstupní parametry'!U174</f>
        <v>0</v>
      </c>
      <c r="P174" s="2">
        <f>'vstupní parametry'!V174</f>
        <v>0</v>
      </c>
      <c r="Q174" s="2" t="str">
        <f>'vstupní parametry'!W174</f>
        <v/>
      </c>
      <c r="R174" s="2">
        <f>'vstupní parametry'!X174</f>
        <v>0</v>
      </c>
      <c r="S174" s="2">
        <f>'vstupní parametry'!Y174</f>
        <v>1</v>
      </c>
      <c r="T174" s="2">
        <f>'vstupní parametry'!Z174</f>
        <v>0</v>
      </c>
      <c r="U174" s="2">
        <f>'vstupní parametry'!AA174</f>
        <v>0</v>
      </c>
      <c r="V174" s="2">
        <f>'vstupní parametry'!AB174</f>
        <v>0</v>
      </c>
      <c r="W174" s="2">
        <f>'vstupní parametry'!AC174</f>
        <v>1</v>
      </c>
      <c r="X174" s="2">
        <f>'vstupní parametry'!AD174</f>
        <v>1</v>
      </c>
    </row>
    <row r="175" spans="1:24">
      <c r="A175" s="1">
        <f>'vstupní parametry'!G175</f>
        <v>0</v>
      </c>
      <c r="B175" s="1">
        <f>'vstupní parametry'!H175</f>
        <v>41338</v>
      </c>
      <c r="C175" s="1" t="str">
        <f>'vstupní parametry'!I175</f>
        <v>Vzdělávání trenérů na KFS (nové souhrnné informace)</v>
      </c>
      <c r="D175" s="1">
        <f>'vstupní parametry'!J175</f>
        <v>0.16666666666666666</v>
      </c>
      <c r="E175" s="1" t="str">
        <f>'vstupní parametry'!K175</f>
        <v/>
      </c>
      <c r="F175" s="1">
        <f>'vstupní parametry'!L175</f>
        <v>1</v>
      </c>
      <c r="G175" s="1">
        <f>'vstupní parametry'!M175</f>
        <v>0</v>
      </c>
      <c r="H175" s="1">
        <f>'vstupní parametry'!N175</f>
        <v>0</v>
      </c>
      <c r="I175" s="1" t="str">
        <f>'vstupní parametry'!O175</f>
        <v>Vzdělávání trenérů na KFS (nové souhrnné informace)</v>
      </c>
      <c r="J175" s="1">
        <f>'vstupní parametry'!P175</f>
        <v>0.16666666666666666</v>
      </c>
      <c r="K175" s="1">
        <f>'vstupní parametry'!Q175</f>
        <v>3</v>
      </c>
      <c r="L175" s="1">
        <f>'vstupní parametry'!R175</f>
        <v>0</v>
      </c>
      <c r="N175" s="2" t="str">
        <f>'vstupní parametry'!T175</f>
        <v>Chlum</v>
      </c>
      <c r="O175" s="2">
        <f>'vstupní parametry'!U175</f>
        <v>0.16666666666666666</v>
      </c>
      <c r="P175" s="2" t="str">
        <f>'vstupní parametry'!V175</f>
        <v>Vzdělávání trenérů na KFS (nové souhrnné informace)</v>
      </c>
      <c r="Q175" s="2" t="str">
        <f>'vstupní parametry'!W175</f>
        <v/>
      </c>
      <c r="R175" s="2">
        <f>'vstupní parametry'!X175</f>
        <v>0</v>
      </c>
      <c r="S175" s="2">
        <f>'vstupní parametry'!Y175</f>
        <v>0</v>
      </c>
      <c r="T175" s="2">
        <f>'vstupní parametry'!Z175</f>
        <v>1</v>
      </c>
      <c r="U175" s="2">
        <f>'vstupní parametry'!AA175</f>
        <v>0.16666666666666666</v>
      </c>
      <c r="V175" s="2" t="str">
        <f>'vstupní parametry'!AB175</f>
        <v>Vzdělávání trenérů na KFS (nové souhrnné informace)</v>
      </c>
      <c r="W175" s="2">
        <f>'vstupní parametry'!AC175</f>
        <v>0</v>
      </c>
      <c r="X175" s="2">
        <f>'vstupní parametry'!AD175</f>
        <v>0</v>
      </c>
    </row>
    <row r="176" spans="1:24">
      <c r="A176" s="1">
        <f>'vstupní parametry'!G176</f>
        <v>0</v>
      </c>
      <c r="B176" s="1">
        <f>'vstupní parametry'!H176</f>
        <v>0</v>
      </c>
      <c r="C176" s="1">
        <f>'vstupní parametry'!I176</f>
        <v>0</v>
      </c>
      <c r="D176" s="1">
        <f>'vstupní parametry'!J176</f>
        <v>0</v>
      </c>
      <c r="E176" s="1" t="str">
        <f>'vstupní parametry'!K176</f>
        <v/>
      </c>
      <c r="F176" s="1">
        <f>'vstupní parametry'!L176</f>
        <v>0</v>
      </c>
      <c r="G176" s="1">
        <f>'vstupní parametry'!M176</f>
        <v>1</v>
      </c>
      <c r="H176" s="1">
        <f>'vstupní parametry'!N176</f>
        <v>0</v>
      </c>
      <c r="I176" s="1">
        <f>'vstupní parametry'!O176</f>
        <v>0</v>
      </c>
      <c r="J176" s="1">
        <f>'vstupní parametry'!P176</f>
        <v>0</v>
      </c>
      <c r="K176" s="1">
        <f>'vstupní parametry'!Q176</f>
        <v>1</v>
      </c>
      <c r="L176" s="1">
        <f>'vstupní parametry'!R176</f>
        <v>-2</v>
      </c>
      <c r="N176" s="2">
        <f>'vstupní parametry'!T176</f>
        <v>0</v>
      </c>
      <c r="O176" s="2">
        <f>'vstupní parametry'!U176</f>
        <v>0</v>
      </c>
      <c r="P176" s="2">
        <f>'vstupní parametry'!V176</f>
        <v>0</v>
      </c>
      <c r="Q176" s="2" t="str">
        <f>'vstupní parametry'!W176</f>
        <v/>
      </c>
      <c r="R176" s="2">
        <f>'vstupní parametry'!X176</f>
        <v>0</v>
      </c>
      <c r="S176" s="2">
        <f>'vstupní parametry'!Y176</f>
        <v>1</v>
      </c>
      <c r="T176" s="2">
        <f>'vstupní parametry'!Z176</f>
        <v>0</v>
      </c>
      <c r="U176" s="2">
        <f>'vstupní parametry'!AA176</f>
        <v>0</v>
      </c>
      <c r="V176" s="2">
        <f>'vstupní parametry'!AB176</f>
        <v>0</v>
      </c>
      <c r="W176" s="2">
        <f>'vstupní parametry'!AC176</f>
        <v>1</v>
      </c>
      <c r="X176" s="2">
        <f>'vstupní parametry'!AD176</f>
        <v>1</v>
      </c>
    </row>
    <row r="177" spans="1:24">
      <c r="A177" s="1">
        <f>'vstupní parametry'!G177</f>
        <v>0</v>
      </c>
      <c r="B177" s="1" t="str">
        <f>'vstupní parametry'!H177</f>
        <v>reklama</v>
      </c>
      <c r="C177" s="1">
        <f>'vstupní parametry'!I177</f>
        <v>0</v>
      </c>
      <c r="D177" s="1">
        <f>'vstupní parametry'!J177</f>
        <v>0</v>
      </c>
      <c r="E177" s="1" t="str">
        <f>'vstupní parametry'!K177</f>
        <v/>
      </c>
      <c r="F177" s="1">
        <f>'vstupní parametry'!L177</f>
        <v>0</v>
      </c>
      <c r="G177" s="1">
        <f>'vstupní parametry'!M177</f>
        <v>1</v>
      </c>
      <c r="H177" s="1">
        <f>'vstupní parametry'!N177</f>
        <v>0</v>
      </c>
      <c r="I177" s="1">
        <f>'vstupní parametry'!O177</f>
        <v>0</v>
      </c>
      <c r="J177" s="1">
        <f>'vstupní parametry'!P177</f>
        <v>0</v>
      </c>
      <c r="K177" s="1">
        <f>'vstupní parametry'!Q177</f>
        <v>1</v>
      </c>
      <c r="L177" s="1">
        <f>'vstupní parametry'!R177</f>
        <v>-2</v>
      </c>
      <c r="N177" s="2">
        <f>'vstupní parametry'!T177</f>
        <v>0</v>
      </c>
      <c r="O177" s="2">
        <f>'vstupní parametry'!U177</f>
        <v>0</v>
      </c>
      <c r="P177" s="2">
        <f>'vstupní parametry'!V177</f>
        <v>0</v>
      </c>
      <c r="Q177" s="2" t="str">
        <f>'vstupní parametry'!W177</f>
        <v/>
      </c>
      <c r="R177" s="2">
        <f>'vstupní parametry'!X177</f>
        <v>0</v>
      </c>
      <c r="S177" s="2">
        <f>'vstupní parametry'!Y177</f>
        <v>1</v>
      </c>
      <c r="T177" s="2">
        <f>'vstupní parametry'!Z177</f>
        <v>0</v>
      </c>
      <c r="U177" s="2">
        <f>'vstupní parametry'!AA177</f>
        <v>0</v>
      </c>
      <c r="V177" s="2">
        <f>'vstupní parametry'!AB177</f>
        <v>0</v>
      </c>
      <c r="W177" s="2">
        <f>'vstupní parametry'!AC177</f>
        <v>1</v>
      </c>
      <c r="X177" s="2">
        <f>'vstupní parametry'!AD177</f>
        <v>1</v>
      </c>
    </row>
    <row r="178" spans="1:24">
      <c r="A178" s="1">
        <f>'vstupní parametry'!G178</f>
        <v>0</v>
      </c>
      <c r="B178" s="1">
        <f>'vstupní parametry'!H178</f>
        <v>0</v>
      </c>
      <c r="C178" s="1">
        <f>'vstupní parametry'!I178</f>
        <v>0</v>
      </c>
      <c r="D178" s="1">
        <f>'vstupní parametry'!J178</f>
        <v>0</v>
      </c>
      <c r="E178" s="1" t="str">
        <f>'vstupní parametry'!K178</f>
        <v/>
      </c>
      <c r="F178" s="1">
        <f>'vstupní parametry'!L178</f>
        <v>0</v>
      </c>
      <c r="G178" s="1">
        <f>'vstupní parametry'!M178</f>
        <v>1</v>
      </c>
      <c r="H178" s="1">
        <f>'vstupní parametry'!N178</f>
        <v>0</v>
      </c>
      <c r="I178" s="1">
        <f>'vstupní parametry'!O178</f>
        <v>0</v>
      </c>
      <c r="J178" s="1">
        <f>'vstupní parametry'!P178</f>
        <v>0</v>
      </c>
      <c r="K178" s="1">
        <f>'vstupní parametry'!Q178</f>
        <v>1</v>
      </c>
      <c r="L178" s="1">
        <f>'vstupní parametry'!R178</f>
        <v>-2</v>
      </c>
      <c r="N178" s="2">
        <f>'vstupní parametry'!T178</f>
        <v>0</v>
      </c>
      <c r="O178" s="2">
        <f>'vstupní parametry'!U178</f>
        <v>0</v>
      </c>
      <c r="P178" s="2">
        <f>'vstupní parametry'!V178</f>
        <v>0</v>
      </c>
      <c r="Q178" s="2" t="str">
        <f>'vstupní parametry'!W178</f>
        <v/>
      </c>
      <c r="R178" s="2">
        <f>'vstupní parametry'!X178</f>
        <v>0</v>
      </c>
      <c r="S178" s="2">
        <f>'vstupní parametry'!Y178</f>
        <v>1</v>
      </c>
      <c r="T178" s="2">
        <f>'vstupní parametry'!Z178</f>
        <v>0</v>
      </c>
      <c r="U178" s="2">
        <f>'vstupní parametry'!AA178</f>
        <v>0</v>
      </c>
      <c r="V178" s="2">
        <f>'vstupní parametry'!AB178</f>
        <v>0</v>
      </c>
      <c r="W178" s="2">
        <f>'vstupní parametry'!AC178</f>
        <v>1</v>
      </c>
      <c r="X178" s="2">
        <f>'vstupní parametry'!AD178</f>
        <v>1</v>
      </c>
    </row>
    <row r="179" spans="1:24">
      <c r="A179" s="1" t="str">
        <f>'vstupní parametry'!G179</f>
        <v>Poznámka</v>
      </c>
      <c r="B179" s="1" t="str">
        <f>'vstupní parametry'!H179</f>
        <v>reklama</v>
      </c>
      <c r="C179" s="1">
        <f>'vstupní parametry'!I179</f>
        <v>0</v>
      </c>
      <c r="D179" s="1" t="str">
        <f>'vstupní parametry'!J179</f>
        <v>Skóre</v>
      </c>
      <c r="E179" s="1" t="str">
        <f>'vstupní parametry'!K179</f>
        <v/>
      </c>
      <c r="F179" s="1">
        <f>'vstupní parametry'!L179</f>
        <v>0</v>
      </c>
      <c r="G179" s="1">
        <f>'vstupní parametry'!M179</f>
        <v>0</v>
      </c>
      <c r="H179" s="1">
        <f>'vstupní parametry'!N179</f>
        <v>1</v>
      </c>
      <c r="I179" s="1">
        <f>'vstupní parametry'!O179</f>
        <v>0</v>
      </c>
      <c r="J179" s="1" t="str">
        <f>'vstupní parametry'!P179</f>
        <v>Skóre</v>
      </c>
      <c r="K179" s="1">
        <f>'vstupní parametry'!Q179</f>
        <v>0</v>
      </c>
      <c r="L179" s="1">
        <f>'vstupní parametry'!R179</f>
        <v>-3</v>
      </c>
      <c r="N179" s="2" t="str">
        <f>'vstupní parametry'!T179</f>
        <v>Domácí</v>
      </c>
      <c r="O179" s="2" t="str">
        <f>'vstupní parametry'!U179</f>
        <v>Skóre</v>
      </c>
      <c r="P179" s="2">
        <f>'vstupní parametry'!V179</f>
        <v>0</v>
      </c>
      <c r="Q179" s="2" t="str">
        <f>'vstupní parametry'!W179</f>
        <v/>
      </c>
      <c r="R179" s="2">
        <f>'vstupní parametry'!X179</f>
        <v>1</v>
      </c>
      <c r="S179" s="2">
        <f>'vstupní parametry'!Y179</f>
        <v>0</v>
      </c>
      <c r="T179" s="2">
        <f>'vstupní parametry'!Z179</f>
        <v>0</v>
      </c>
      <c r="U179" s="2" t="str">
        <f>'vstupní parametry'!AA179</f>
        <v>Skóre</v>
      </c>
      <c r="V179" s="2">
        <f>'vstupní parametry'!AB179</f>
        <v>0</v>
      </c>
      <c r="W179" s="2">
        <f>'vstupní parametry'!AC179</f>
        <v>3</v>
      </c>
      <c r="X179" s="2">
        <f>'vstupní parametry'!AD179</f>
        <v>3</v>
      </c>
    </row>
    <row r="180" spans="1:24">
      <c r="A180" s="1">
        <f>'vstupní parametry'!G180</f>
        <v>0</v>
      </c>
      <c r="B180" s="1">
        <f>'vstupní parametry'!H180</f>
        <v>0</v>
      </c>
      <c r="C180" s="1">
        <f>'vstupní parametry'!I180</f>
        <v>0</v>
      </c>
      <c r="D180" s="1">
        <f>'vstupní parametry'!J180</f>
        <v>0</v>
      </c>
      <c r="E180" s="1" t="str">
        <f>'vstupní parametry'!K180</f>
        <v/>
      </c>
      <c r="F180" s="1">
        <f>'vstupní parametry'!L180</f>
        <v>0</v>
      </c>
      <c r="G180" s="1">
        <f>'vstupní parametry'!M180</f>
        <v>1</v>
      </c>
      <c r="H180" s="1">
        <f>'vstupní parametry'!N180</f>
        <v>0</v>
      </c>
      <c r="I180" s="1">
        <f>'vstupní parametry'!O180</f>
        <v>0</v>
      </c>
      <c r="J180" s="1">
        <f>'vstupní parametry'!P180</f>
        <v>0</v>
      </c>
      <c r="K180" s="1">
        <f>'vstupní parametry'!Q180</f>
        <v>1</v>
      </c>
      <c r="L180" s="1">
        <f>'vstupní parametry'!R180</f>
        <v>-2</v>
      </c>
      <c r="N180" s="2">
        <f>'vstupní parametry'!T180</f>
        <v>0</v>
      </c>
      <c r="O180" s="2">
        <f>'vstupní parametry'!U180</f>
        <v>0</v>
      </c>
      <c r="P180" s="2">
        <f>'vstupní parametry'!V180</f>
        <v>0</v>
      </c>
      <c r="Q180" s="2" t="str">
        <f>'vstupní parametry'!W180</f>
        <v/>
      </c>
      <c r="R180" s="2">
        <f>'vstupní parametry'!X180</f>
        <v>0</v>
      </c>
      <c r="S180" s="2">
        <f>'vstupní parametry'!Y180</f>
        <v>1</v>
      </c>
      <c r="T180" s="2">
        <f>'vstupní parametry'!Z180</f>
        <v>0</v>
      </c>
      <c r="U180" s="2">
        <f>'vstupní parametry'!AA180</f>
        <v>0</v>
      </c>
      <c r="V180" s="2">
        <f>'vstupní parametry'!AB180</f>
        <v>0</v>
      </c>
      <c r="W180" s="2">
        <f>'vstupní parametry'!AC180</f>
        <v>1</v>
      </c>
      <c r="X180" s="2">
        <f>'vstupní parametry'!AD180</f>
        <v>1</v>
      </c>
    </row>
    <row r="181" spans="1:24">
      <c r="A181" s="1">
        <f>'vstupní parametry'!G181</f>
        <v>0</v>
      </c>
      <c r="B181" s="1">
        <f>'vstupní parametry'!H181</f>
        <v>0</v>
      </c>
      <c r="C181" s="1">
        <f>'vstupní parametry'!I181</f>
        <v>0</v>
      </c>
      <c r="D181" s="1">
        <f>'vstupní parametry'!J181</f>
        <v>0</v>
      </c>
      <c r="E181" s="1" t="str">
        <f>'vstupní parametry'!K181</f>
        <v/>
      </c>
      <c r="F181" s="1">
        <f>'vstupní parametry'!L181</f>
        <v>0</v>
      </c>
      <c r="G181" s="1">
        <f>'vstupní parametry'!M181</f>
        <v>1</v>
      </c>
      <c r="H181" s="1">
        <f>'vstupní parametry'!N181</f>
        <v>0</v>
      </c>
      <c r="I181" s="1">
        <f>'vstupní parametry'!O181</f>
        <v>0</v>
      </c>
      <c r="J181" s="1">
        <f>'vstupní parametry'!P181</f>
        <v>0</v>
      </c>
      <c r="K181" s="1">
        <f>'vstupní parametry'!Q181</f>
        <v>1</v>
      </c>
      <c r="L181" s="1">
        <f>'vstupní parametry'!R181</f>
        <v>-2</v>
      </c>
      <c r="N181" s="2">
        <f>'vstupní parametry'!T181</f>
        <v>0</v>
      </c>
      <c r="O181" s="2">
        <f>'vstupní parametry'!U181</f>
        <v>0</v>
      </c>
      <c r="P181" s="2">
        <f>'vstupní parametry'!V181</f>
        <v>0</v>
      </c>
      <c r="Q181" s="2" t="str">
        <f>'vstupní parametry'!W181</f>
        <v/>
      </c>
      <c r="R181" s="2">
        <f>'vstupní parametry'!X181</f>
        <v>0</v>
      </c>
      <c r="S181" s="2">
        <f>'vstupní parametry'!Y181</f>
        <v>1</v>
      </c>
      <c r="T181" s="2">
        <f>'vstupní parametry'!Z181</f>
        <v>0</v>
      </c>
      <c r="U181" s="2">
        <f>'vstupní parametry'!AA181</f>
        <v>0</v>
      </c>
      <c r="V181" s="2">
        <f>'vstupní parametry'!AB181</f>
        <v>0</v>
      </c>
      <c r="W181" s="2">
        <f>'vstupní parametry'!AC181</f>
        <v>1</v>
      </c>
      <c r="X181" s="2">
        <f>'vstupní parametry'!AD181</f>
        <v>1</v>
      </c>
    </row>
    <row r="182" spans="1:24">
      <c r="A182" s="1">
        <f>'vstupní parametry'!G182</f>
        <v>0</v>
      </c>
      <c r="B182" s="1">
        <f>'vstupní parametry'!H182</f>
        <v>0</v>
      </c>
      <c r="C182" s="1">
        <f>'vstupní parametry'!I182</f>
        <v>0</v>
      </c>
      <c r="D182" s="1">
        <f>'vstupní parametry'!J182</f>
        <v>0.20902777777777778</v>
      </c>
      <c r="E182" s="1" t="str">
        <f>'vstupní parametry'!K182</f>
        <v/>
      </c>
      <c r="F182" s="1">
        <f>'vstupní parametry'!L182</f>
        <v>0</v>
      </c>
      <c r="G182" s="1">
        <f>'vstupní parametry'!M182</f>
        <v>0</v>
      </c>
      <c r="H182" s="1">
        <f>'vstupní parametry'!N182</f>
        <v>1</v>
      </c>
      <c r="I182" s="1">
        <f>'vstupní parametry'!O182</f>
        <v>0</v>
      </c>
      <c r="J182" s="1">
        <f>'vstupní parametry'!P182</f>
        <v>0.20902777777777778</v>
      </c>
      <c r="K182" s="1">
        <f>'vstupní parametry'!Q182</f>
        <v>0</v>
      </c>
      <c r="L182" s="1">
        <f>'vstupní parametry'!R182</f>
        <v>-3</v>
      </c>
      <c r="N182" s="2" t="str">
        <f>'vstupní parametry'!T182</f>
        <v>Lomnice</v>
      </c>
      <c r="O182" s="2">
        <f>'vstupní parametry'!U182</f>
        <v>0.20902777777777778</v>
      </c>
      <c r="P182" s="2">
        <f>'vstupní parametry'!V182</f>
        <v>0</v>
      </c>
      <c r="Q182" s="2" t="str">
        <f>'vstupní parametry'!W182</f>
        <v/>
      </c>
      <c r="R182" s="2">
        <f>'vstupní parametry'!X182</f>
        <v>1</v>
      </c>
      <c r="S182" s="2">
        <f>'vstupní parametry'!Y182</f>
        <v>0</v>
      </c>
      <c r="T182" s="2">
        <f>'vstupní parametry'!Z182</f>
        <v>0</v>
      </c>
      <c r="U182" s="2">
        <f>'vstupní parametry'!AA182</f>
        <v>0.20902777777777778</v>
      </c>
      <c r="V182" s="2">
        <f>'vstupní parametry'!AB182</f>
        <v>0</v>
      </c>
      <c r="W182" s="2">
        <f>'vstupní parametry'!AC182</f>
        <v>3</v>
      </c>
      <c r="X182" s="2">
        <f>'vstupní parametry'!AD182</f>
        <v>3</v>
      </c>
    </row>
    <row r="183" spans="1:24">
      <c r="A183" s="1">
        <f>'vstupní parametry'!G183</f>
        <v>0</v>
      </c>
      <c r="B183" s="1">
        <f>'vstupní parametry'!H183</f>
        <v>0</v>
      </c>
      <c r="C183" s="1">
        <f>'vstupní parametry'!I183</f>
        <v>0</v>
      </c>
      <c r="D183" s="1">
        <f>'vstupní parametry'!J183</f>
        <v>0</v>
      </c>
      <c r="E183" s="1" t="str">
        <f>'vstupní parametry'!K183</f>
        <v/>
      </c>
      <c r="F183" s="1">
        <f>'vstupní parametry'!L183</f>
        <v>0</v>
      </c>
      <c r="G183" s="1">
        <f>'vstupní parametry'!M183</f>
        <v>1</v>
      </c>
      <c r="H183" s="1">
        <f>'vstupní parametry'!N183</f>
        <v>0</v>
      </c>
      <c r="I183" s="1">
        <f>'vstupní parametry'!O183</f>
        <v>0</v>
      </c>
      <c r="J183" s="1">
        <f>'vstupní parametry'!P183</f>
        <v>0</v>
      </c>
      <c r="K183" s="1">
        <f>'vstupní parametry'!Q183</f>
        <v>1</v>
      </c>
      <c r="L183" s="1">
        <f>'vstupní parametry'!R183</f>
        <v>-2</v>
      </c>
      <c r="N183" s="2">
        <f>'vstupní parametry'!T183</f>
        <v>0</v>
      </c>
      <c r="O183" s="2">
        <f>'vstupní parametry'!U183</f>
        <v>0</v>
      </c>
      <c r="P183" s="2">
        <f>'vstupní parametry'!V183</f>
        <v>0</v>
      </c>
      <c r="Q183" s="2" t="str">
        <f>'vstupní parametry'!W183</f>
        <v/>
      </c>
      <c r="R183" s="2">
        <f>'vstupní parametry'!X183</f>
        <v>0</v>
      </c>
      <c r="S183" s="2">
        <f>'vstupní parametry'!Y183</f>
        <v>1</v>
      </c>
      <c r="T183" s="2">
        <f>'vstupní parametry'!Z183</f>
        <v>0</v>
      </c>
      <c r="U183" s="2">
        <f>'vstupní parametry'!AA183</f>
        <v>0</v>
      </c>
      <c r="V183" s="2">
        <f>'vstupní parametry'!AB183</f>
        <v>0</v>
      </c>
      <c r="W183" s="2">
        <f>'vstupní parametry'!AC183</f>
        <v>1</v>
      </c>
      <c r="X183" s="2">
        <f>'vstupní parametry'!AD183</f>
        <v>1</v>
      </c>
    </row>
    <row r="184" spans="1:24">
      <c r="A184" s="1">
        <f>'vstupní parametry'!G184</f>
        <v>0</v>
      </c>
      <c r="B184" s="1">
        <f>'vstupní parametry'!H184</f>
        <v>0</v>
      </c>
      <c r="C184" s="1">
        <f>'vstupní parametry'!I184</f>
        <v>0</v>
      </c>
      <c r="D184" s="1">
        <f>'vstupní parametry'!J184</f>
        <v>0</v>
      </c>
      <c r="E184" s="1" t="str">
        <f>'vstupní parametry'!K184</f>
        <v/>
      </c>
      <c r="F184" s="1">
        <f>'vstupní parametry'!L184</f>
        <v>0</v>
      </c>
      <c r="G184" s="1">
        <f>'vstupní parametry'!M184</f>
        <v>1</v>
      </c>
      <c r="H184" s="1">
        <f>'vstupní parametry'!N184</f>
        <v>0</v>
      </c>
      <c r="I184" s="1">
        <f>'vstupní parametry'!O184</f>
        <v>0</v>
      </c>
      <c r="J184" s="1">
        <f>'vstupní parametry'!P184</f>
        <v>0</v>
      </c>
      <c r="K184" s="1">
        <f>'vstupní parametry'!Q184</f>
        <v>1</v>
      </c>
      <c r="L184" s="1">
        <f>'vstupní parametry'!R184</f>
        <v>-2</v>
      </c>
      <c r="N184" s="2">
        <f>'vstupní parametry'!T184</f>
        <v>0</v>
      </c>
      <c r="O184" s="2">
        <f>'vstupní parametry'!U184</f>
        <v>0</v>
      </c>
      <c r="P184" s="2">
        <f>'vstupní parametry'!V184</f>
        <v>0</v>
      </c>
      <c r="Q184" s="2" t="str">
        <f>'vstupní parametry'!W184</f>
        <v/>
      </c>
      <c r="R184" s="2">
        <f>'vstupní parametry'!X184</f>
        <v>0</v>
      </c>
      <c r="S184" s="2">
        <f>'vstupní parametry'!Y184</f>
        <v>1</v>
      </c>
      <c r="T184" s="2">
        <f>'vstupní parametry'!Z184</f>
        <v>0</v>
      </c>
      <c r="U184" s="2">
        <f>'vstupní parametry'!AA184</f>
        <v>0</v>
      </c>
      <c r="V184" s="2">
        <f>'vstupní parametry'!AB184</f>
        <v>0</v>
      </c>
      <c r="W184" s="2">
        <f>'vstupní parametry'!AC184</f>
        <v>1</v>
      </c>
      <c r="X184" s="2">
        <f>'vstupní parametry'!AD184</f>
        <v>1</v>
      </c>
    </row>
    <row r="185" spans="1:24">
      <c r="A185" s="1">
        <f>'vstupní parametry'!G185</f>
        <v>0</v>
      </c>
      <c r="B185" s="1">
        <f>'vstupní parametry'!H185</f>
        <v>0</v>
      </c>
      <c r="C185" s="1">
        <f>'vstupní parametry'!I185</f>
        <v>0</v>
      </c>
      <c r="D185" s="1">
        <f>'vstupní parametry'!J185</f>
        <v>4.4444444444444446E-2</v>
      </c>
      <c r="E185" s="1" t="str">
        <f>'vstupní parametry'!K185</f>
        <v/>
      </c>
      <c r="F185" s="1">
        <f>'vstupní parametry'!L185</f>
        <v>0</v>
      </c>
      <c r="G185" s="1">
        <f>'vstupní parametry'!M185</f>
        <v>0</v>
      </c>
      <c r="H185" s="1">
        <f>'vstupní parametry'!N185</f>
        <v>1</v>
      </c>
      <c r="I185" s="1">
        <f>'vstupní parametry'!O185</f>
        <v>0</v>
      </c>
      <c r="J185" s="1">
        <f>'vstupní parametry'!P185</f>
        <v>4.4444444444444446E-2</v>
      </c>
      <c r="K185" s="1">
        <f>'vstupní parametry'!Q185</f>
        <v>0</v>
      </c>
      <c r="L185" s="1">
        <f>'vstupní parametry'!R185</f>
        <v>-3</v>
      </c>
      <c r="N185" s="2" t="str">
        <f>'vstupní parametry'!T185</f>
        <v>N.Včelnice</v>
      </c>
      <c r="O185" s="2">
        <f>'vstupní parametry'!U185</f>
        <v>4.4444444444444446E-2</v>
      </c>
      <c r="P185" s="2">
        <f>'vstupní parametry'!V185</f>
        <v>0</v>
      </c>
      <c r="Q185" s="2" t="str">
        <f>'vstupní parametry'!W185</f>
        <v/>
      </c>
      <c r="R185" s="2">
        <f>'vstupní parametry'!X185</f>
        <v>1</v>
      </c>
      <c r="S185" s="2">
        <f>'vstupní parametry'!Y185</f>
        <v>0</v>
      </c>
      <c r="T185" s="2">
        <f>'vstupní parametry'!Z185</f>
        <v>0</v>
      </c>
      <c r="U185" s="2">
        <f>'vstupní parametry'!AA185</f>
        <v>4.4444444444444446E-2</v>
      </c>
      <c r="V185" s="2">
        <f>'vstupní parametry'!AB185</f>
        <v>0</v>
      </c>
      <c r="W185" s="2">
        <f>'vstupní parametry'!AC185</f>
        <v>3</v>
      </c>
      <c r="X185" s="2">
        <f>'vstupní parametry'!AD185</f>
        <v>3</v>
      </c>
    </row>
    <row r="186" spans="1:24">
      <c r="A186" s="1">
        <f>'vstupní parametry'!G186</f>
        <v>0</v>
      </c>
      <c r="B186" s="1">
        <f>'vstupní parametry'!H186</f>
        <v>0</v>
      </c>
      <c r="C186" s="1">
        <f>'vstupní parametry'!I186</f>
        <v>0</v>
      </c>
      <c r="D186" s="1">
        <f>'vstupní parametry'!J186</f>
        <v>0</v>
      </c>
      <c r="E186" s="1" t="str">
        <f>'vstupní parametry'!K186</f>
        <v/>
      </c>
      <c r="F186" s="1">
        <f>'vstupní parametry'!L186</f>
        <v>0</v>
      </c>
      <c r="G186" s="1">
        <f>'vstupní parametry'!M186</f>
        <v>1</v>
      </c>
      <c r="H186" s="1">
        <f>'vstupní parametry'!N186</f>
        <v>0</v>
      </c>
      <c r="I186" s="1">
        <f>'vstupní parametry'!O186</f>
        <v>0</v>
      </c>
      <c r="J186" s="1">
        <f>'vstupní parametry'!P186</f>
        <v>0</v>
      </c>
      <c r="K186" s="1">
        <f>'vstupní parametry'!Q186</f>
        <v>1</v>
      </c>
      <c r="L186" s="1">
        <f>'vstupní parametry'!R186</f>
        <v>-2</v>
      </c>
      <c r="N186" s="2">
        <f>'vstupní parametry'!T186</f>
        <v>0</v>
      </c>
      <c r="O186" s="2">
        <f>'vstupní parametry'!U186</f>
        <v>0</v>
      </c>
      <c r="P186" s="2">
        <f>'vstupní parametry'!V186</f>
        <v>0</v>
      </c>
      <c r="Q186" s="2" t="str">
        <f>'vstupní parametry'!W186</f>
        <v/>
      </c>
      <c r="R186" s="2">
        <f>'vstupní parametry'!X186</f>
        <v>0</v>
      </c>
      <c r="S186" s="2">
        <f>'vstupní parametry'!Y186</f>
        <v>1</v>
      </c>
      <c r="T186" s="2">
        <f>'vstupní parametry'!Z186</f>
        <v>0</v>
      </c>
      <c r="U186" s="2">
        <f>'vstupní parametry'!AA186</f>
        <v>0</v>
      </c>
      <c r="V186" s="2">
        <f>'vstupní parametry'!AB186</f>
        <v>0</v>
      </c>
      <c r="W186" s="2">
        <f>'vstupní parametry'!AC186</f>
        <v>1</v>
      </c>
      <c r="X186" s="2">
        <f>'vstupní parametry'!AD186</f>
        <v>1</v>
      </c>
    </row>
    <row r="187" spans="1:24">
      <c r="A187" s="1">
        <f>'vstupní parametry'!G187</f>
        <v>0</v>
      </c>
      <c r="B187" s="1">
        <f>'vstupní parametry'!H187</f>
        <v>0</v>
      </c>
      <c r="C187" s="1">
        <f>'vstupní parametry'!I187</f>
        <v>0</v>
      </c>
      <c r="D187" s="1">
        <f>'vstupní parametry'!J187</f>
        <v>0</v>
      </c>
      <c r="E187" s="1" t="str">
        <f>'vstupní parametry'!K187</f>
        <v/>
      </c>
      <c r="F187" s="1">
        <f>'vstupní parametry'!L187</f>
        <v>0</v>
      </c>
      <c r="G187" s="1">
        <f>'vstupní parametry'!M187</f>
        <v>1</v>
      </c>
      <c r="H187" s="1">
        <f>'vstupní parametry'!N187</f>
        <v>0</v>
      </c>
      <c r="I187" s="1">
        <f>'vstupní parametry'!O187</f>
        <v>0</v>
      </c>
      <c r="J187" s="1">
        <f>'vstupní parametry'!P187</f>
        <v>0</v>
      </c>
      <c r="K187" s="1">
        <f>'vstupní parametry'!Q187</f>
        <v>1</v>
      </c>
      <c r="L187" s="1">
        <f>'vstupní parametry'!R187</f>
        <v>-2</v>
      </c>
      <c r="N187" s="2">
        <f>'vstupní parametry'!T187</f>
        <v>0</v>
      </c>
      <c r="O187" s="2">
        <f>'vstupní parametry'!U187</f>
        <v>0</v>
      </c>
      <c r="P187" s="2">
        <f>'vstupní parametry'!V187</f>
        <v>0</v>
      </c>
      <c r="Q187" s="2" t="str">
        <f>'vstupní parametry'!W187</f>
        <v/>
      </c>
      <c r="R187" s="2">
        <f>'vstupní parametry'!X187</f>
        <v>0</v>
      </c>
      <c r="S187" s="2">
        <f>'vstupní parametry'!Y187</f>
        <v>1</v>
      </c>
      <c r="T187" s="2">
        <f>'vstupní parametry'!Z187</f>
        <v>0</v>
      </c>
      <c r="U187" s="2">
        <f>'vstupní parametry'!AA187</f>
        <v>0</v>
      </c>
      <c r="V187" s="2">
        <f>'vstupní parametry'!AB187</f>
        <v>0</v>
      </c>
      <c r="W187" s="2">
        <f>'vstupní parametry'!AC187</f>
        <v>1</v>
      </c>
      <c r="X187" s="2">
        <f>'vstupní parametry'!AD187</f>
        <v>1</v>
      </c>
    </row>
    <row r="188" spans="1:24">
      <c r="A188" s="1">
        <f>'vstupní parametry'!G188</f>
        <v>0</v>
      </c>
      <c r="B188" s="1">
        <f>'vstupní parametry'!H188</f>
        <v>0</v>
      </c>
      <c r="C188" s="1">
        <f>'vstupní parametry'!I188</f>
        <v>0</v>
      </c>
      <c r="D188" s="1">
        <f>'vstupní parametry'!J188</f>
        <v>8.4027777777777771E-2</v>
      </c>
      <c r="E188" s="1" t="str">
        <f>'vstupní parametry'!K188</f>
        <v/>
      </c>
      <c r="F188" s="1">
        <f>'vstupní parametry'!L188</f>
        <v>0</v>
      </c>
      <c r="G188" s="1">
        <f>'vstupní parametry'!M188</f>
        <v>0</v>
      </c>
      <c r="H188" s="1">
        <f>'vstupní parametry'!N188</f>
        <v>1</v>
      </c>
      <c r="I188" s="1">
        <f>'vstupní parametry'!O188</f>
        <v>0</v>
      </c>
      <c r="J188" s="1">
        <f>'vstupní parametry'!P188</f>
        <v>8.4027777777777771E-2</v>
      </c>
      <c r="K188" s="1">
        <f>'vstupní parametry'!Q188</f>
        <v>0</v>
      </c>
      <c r="L188" s="1">
        <f>'vstupní parametry'!R188</f>
        <v>-3</v>
      </c>
      <c r="N188" s="2" t="str">
        <f>'vstupní parametry'!T188</f>
        <v>Č.Velenice</v>
      </c>
      <c r="O188" s="2">
        <f>'vstupní parametry'!U188</f>
        <v>8.4027777777777771E-2</v>
      </c>
      <c r="P188" s="2">
        <f>'vstupní parametry'!V188</f>
        <v>0</v>
      </c>
      <c r="Q188" s="2" t="str">
        <f>'vstupní parametry'!W188</f>
        <v/>
      </c>
      <c r="R188" s="2">
        <f>'vstupní parametry'!X188</f>
        <v>1</v>
      </c>
      <c r="S188" s="2">
        <f>'vstupní parametry'!Y188</f>
        <v>0</v>
      </c>
      <c r="T188" s="2">
        <f>'vstupní parametry'!Z188</f>
        <v>0</v>
      </c>
      <c r="U188" s="2">
        <f>'vstupní parametry'!AA188</f>
        <v>8.4027777777777771E-2</v>
      </c>
      <c r="V188" s="2">
        <f>'vstupní parametry'!AB188</f>
        <v>0</v>
      </c>
      <c r="W188" s="2">
        <f>'vstupní parametry'!AC188</f>
        <v>3</v>
      </c>
      <c r="X188" s="2">
        <f>'vstupní parametry'!AD188</f>
        <v>3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13"/>
  <sheetViews>
    <sheetView topLeftCell="A13" workbookViewId="0">
      <selection activeCell="F9" sqref="F9"/>
    </sheetView>
  </sheetViews>
  <sheetFormatPr defaultColWidth="9.109375" defaultRowHeight="10.199999999999999"/>
  <cols>
    <col min="1" max="1" width="9.6640625" style="1" customWidth="1"/>
    <col min="2" max="2" width="4.109375" style="33" customWidth="1"/>
    <col min="3" max="3" width="2.5546875" style="33" customWidth="1"/>
    <col min="4" max="4" width="2.44140625" style="33" customWidth="1"/>
    <col min="5" max="5" width="2.33203125" style="33" customWidth="1"/>
    <col min="6" max="6" width="3.5546875" style="124" customWidth="1"/>
    <col min="7" max="7" width="3.5546875" style="52" customWidth="1"/>
    <col min="8" max="8" width="2.6640625" style="33" customWidth="1"/>
    <col min="9" max="9" width="3.33203125" style="33" customWidth="1"/>
    <col min="10" max="10" width="9.109375" style="1"/>
    <col min="11" max="11" width="9.109375" style="92"/>
    <col min="12" max="13" width="9.109375" style="1"/>
    <col min="14" max="14" width="10.109375" style="1" bestFit="1" customWidth="1"/>
    <col min="15" max="21" width="3.109375" style="1" customWidth="1"/>
    <col min="22" max="22" width="4.109375" style="1" customWidth="1"/>
    <col min="23" max="16384" width="9.109375" style="1"/>
  </cols>
  <sheetData>
    <row r="1" spans="1:22">
      <c r="A1" s="46" t="s">
        <v>0</v>
      </c>
      <c r="J1" s="125" t="s">
        <v>253</v>
      </c>
      <c r="K1" s="126"/>
    </row>
    <row r="2" spans="1:22">
      <c r="A2" s="1" t="s">
        <v>41</v>
      </c>
    </row>
    <row r="3" spans="1:22">
      <c r="A3" s="127"/>
      <c r="B3" s="128" t="s">
        <v>40</v>
      </c>
      <c r="C3" s="129"/>
      <c r="D3" s="129"/>
      <c r="E3" s="129"/>
      <c r="F3" s="129"/>
      <c r="G3" s="129"/>
      <c r="H3" s="129"/>
      <c r="I3" s="130"/>
    </row>
    <row r="4" spans="1:22">
      <c r="A4" s="131" t="s">
        <v>34</v>
      </c>
      <c r="B4" s="132" t="s">
        <v>44</v>
      </c>
      <c r="C4" s="133" t="s">
        <v>45</v>
      </c>
      <c r="D4" s="133" t="s">
        <v>46</v>
      </c>
      <c r="E4" s="133" t="s">
        <v>47</v>
      </c>
      <c r="F4" s="144" t="s">
        <v>48</v>
      </c>
      <c r="G4" s="145" t="s">
        <v>49</v>
      </c>
      <c r="H4" s="133" t="s">
        <v>50</v>
      </c>
      <c r="I4" s="134" t="s">
        <v>51</v>
      </c>
      <c r="K4" s="135" t="s">
        <v>81</v>
      </c>
    </row>
    <row r="5" spans="1:22">
      <c r="A5" s="127" t="s">
        <v>52</v>
      </c>
      <c r="B5" s="132">
        <v>7</v>
      </c>
      <c r="C5" s="133">
        <v>6</v>
      </c>
      <c r="D5" s="133">
        <v>0</v>
      </c>
      <c r="E5" s="133">
        <v>1</v>
      </c>
      <c r="F5" s="144">
        <v>25</v>
      </c>
      <c r="G5" s="145">
        <v>4</v>
      </c>
      <c r="H5" s="133">
        <v>18</v>
      </c>
      <c r="I5" s="134">
        <v>-3</v>
      </c>
      <c r="J5" s="1">
        <v>1</v>
      </c>
      <c r="K5" s="92" t="str">
        <f>CONCATENATE(F5,":",G5)</f>
        <v>25:4</v>
      </c>
      <c r="L5" s="135"/>
      <c r="N5" s="90" t="s">
        <v>53</v>
      </c>
      <c r="O5" s="1">
        <f>IFERROR(VLOOKUP($N5,$A$5:$K$18,COLUMN(B5),0),0)</f>
        <v>6</v>
      </c>
      <c r="P5" s="1">
        <f t="shared" ref="P5:V18" si="0">IFERROR(VLOOKUP($N5,$A$5:$K$18,COLUMN(C5),0),0)</f>
        <v>4</v>
      </c>
      <c r="Q5" s="1">
        <f t="shared" si="0"/>
        <v>2</v>
      </c>
      <c r="R5" s="1">
        <f t="shared" si="0"/>
        <v>0</v>
      </c>
      <c r="S5" s="1">
        <f t="shared" si="0"/>
        <v>35</v>
      </c>
      <c r="T5" s="1">
        <f t="shared" si="0"/>
        <v>10</v>
      </c>
      <c r="U5" s="1">
        <f t="shared" si="0"/>
        <v>14</v>
      </c>
      <c r="V5" s="1">
        <f t="shared" si="0"/>
        <v>-4</v>
      </c>
    </row>
    <row r="6" spans="1:22">
      <c r="A6" s="136" t="s">
        <v>83</v>
      </c>
      <c r="B6" s="137">
        <v>6</v>
      </c>
      <c r="C6" s="33">
        <v>5</v>
      </c>
      <c r="D6" s="33">
        <v>1</v>
      </c>
      <c r="E6" s="33">
        <v>0</v>
      </c>
      <c r="F6" s="124">
        <v>16</v>
      </c>
      <c r="G6" s="52">
        <v>5</v>
      </c>
      <c r="H6" s="33">
        <v>16</v>
      </c>
      <c r="I6" s="138">
        <v>-2</v>
      </c>
      <c r="J6" s="1">
        <v>2</v>
      </c>
      <c r="K6" s="92" t="str">
        <f t="shared" ref="K6:K18" si="1">CONCATENATE(F6,":",G6)</f>
        <v>16:5</v>
      </c>
      <c r="L6" s="135"/>
      <c r="N6" s="90" t="s">
        <v>84</v>
      </c>
      <c r="O6" s="1">
        <f t="shared" ref="O6:O18" si="2">IFERROR(VLOOKUP($N6,$A$5:$K$18,COLUMN(B6),0),0)</f>
        <v>6</v>
      </c>
      <c r="P6" s="1">
        <f t="shared" si="0"/>
        <v>2</v>
      </c>
      <c r="Q6" s="1">
        <f t="shared" si="0"/>
        <v>2</v>
      </c>
      <c r="R6" s="1">
        <f t="shared" si="0"/>
        <v>2</v>
      </c>
      <c r="S6" s="1">
        <f t="shared" si="0"/>
        <v>10</v>
      </c>
      <c r="T6" s="1">
        <f t="shared" si="0"/>
        <v>9</v>
      </c>
      <c r="U6" s="1">
        <f t="shared" si="0"/>
        <v>8</v>
      </c>
      <c r="V6" s="1">
        <f t="shared" si="0"/>
        <v>-10</v>
      </c>
    </row>
    <row r="7" spans="1:22">
      <c r="A7" s="136" t="s">
        <v>6</v>
      </c>
      <c r="B7" s="137">
        <v>7</v>
      </c>
      <c r="C7" s="33">
        <v>5</v>
      </c>
      <c r="D7" s="33">
        <v>1</v>
      </c>
      <c r="E7" s="33">
        <v>1</v>
      </c>
      <c r="F7" s="124">
        <v>22</v>
      </c>
      <c r="G7" s="52">
        <v>10</v>
      </c>
      <c r="H7" s="33">
        <v>16</v>
      </c>
      <c r="I7" s="138">
        <v>-5</v>
      </c>
      <c r="J7" s="1">
        <v>3</v>
      </c>
      <c r="K7" s="92" t="str">
        <f t="shared" si="1"/>
        <v>22:10</v>
      </c>
      <c r="L7" s="135"/>
      <c r="N7" s="90" t="s">
        <v>7</v>
      </c>
      <c r="O7" s="1">
        <f t="shared" si="2"/>
        <v>6</v>
      </c>
      <c r="P7" s="1">
        <f t="shared" si="0"/>
        <v>3</v>
      </c>
      <c r="Q7" s="1">
        <f t="shared" si="0"/>
        <v>1</v>
      </c>
      <c r="R7" s="1">
        <f t="shared" si="0"/>
        <v>2</v>
      </c>
      <c r="S7" s="1">
        <f t="shared" si="0"/>
        <v>13</v>
      </c>
      <c r="T7" s="1">
        <f t="shared" si="0"/>
        <v>9</v>
      </c>
      <c r="U7" s="1">
        <f t="shared" si="0"/>
        <v>10</v>
      </c>
      <c r="V7" s="1">
        <f t="shared" si="0"/>
        <v>-8</v>
      </c>
    </row>
    <row r="8" spans="1:22">
      <c r="A8" s="136" t="s">
        <v>55</v>
      </c>
      <c r="B8" s="137">
        <v>7</v>
      </c>
      <c r="C8" s="33">
        <v>5</v>
      </c>
      <c r="D8" s="33">
        <v>1</v>
      </c>
      <c r="E8" s="33">
        <v>1</v>
      </c>
      <c r="F8" s="124">
        <v>17</v>
      </c>
      <c r="G8" s="52">
        <v>8</v>
      </c>
      <c r="H8" s="33">
        <v>16</v>
      </c>
      <c r="I8" s="138">
        <v>-5</v>
      </c>
      <c r="J8" s="1">
        <v>3</v>
      </c>
      <c r="K8" s="92" t="str">
        <f t="shared" si="1"/>
        <v>17:8</v>
      </c>
      <c r="L8" s="135"/>
      <c r="N8" s="90" t="s">
        <v>6</v>
      </c>
      <c r="O8" s="1">
        <f t="shared" si="2"/>
        <v>7</v>
      </c>
      <c r="P8" s="1">
        <f t="shared" si="0"/>
        <v>5</v>
      </c>
      <c r="Q8" s="1">
        <f t="shared" si="0"/>
        <v>1</v>
      </c>
      <c r="R8" s="1">
        <f t="shared" si="0"/>
        <v>1</v>
      </c>
      <c r="S8" s="1">
        <f t="shared" si="0"/>
        <v>22</v>
      </c>
      <c r="T8" s="1">
        <f t="shared" si="0"/>
        <v>10</v>
      </c>
      <c r="U8" s="1">
        <f t="shared" si="0"/>
        <v>16</v>
      </c>
      <c r="V8" s="1">
        <f t="shared" si="0"/>
        <v>-5</v>
      </c>
    </row>
    <row r="9" spans="1:22">
      <c r="A9" s="136" t="s">
        <v>53</v>
      </c>
      <c r="B9" s="137">
        <v>6</v>
      </c>
      <c r="C9" s="33">
        <v>4</v>
      </c>
      <c r="D9" s="33">
        <v>2</v>
      </c>
      <c r="E9" s="33">
        <v>0</v>
      </c>
      <c r="F9" s="124">
        <v>35</v>
      </c>
      <c r="G9" s="52">
        <v>10</v>
      </c>
      <c r="H9" s="33">
        <v>14</v>
      </c>
      <c r="I9" s="138">
        <v>-4</v>
      </c>
      <c r="J9" s="1">
        <v>3</v>
      </c>
      <c r="K9" s="92" t="str">
        <f t="shared" si="1"/>
        <v>35:10</v>
      </c>
      <c r="L9" s="135"/>
      <c r="N9" s="90" t="s">
        <v>8</v>
      </c>
      <c r="O9" s="1">
        <f t="shared" si="2"/>
        <v>7</v>
      </c>
      <c r="P9" s="1">
        <f t="shared" si="0"/>
        <v>4</v>
      </c>
      <c r="Q9" s="1">
        <f t="shared" si="0"/>
        <v>1</v>
      </c>
      <c r="R9" s="1">
        <f t="shared" si="0"/>
        <v>2</v>
      </c>
      <c r="S9" s="1">
        <f t="shared" si="0"/>
        <v>21</v>
      </c>
      <c r="T9" s="1">
        <f t="shared" si="0"/>
        <v>10</v>
      </c>
      <c r="U9" s="1">
        <f t="shared" si="0"/>
        <v>13</v>
      </c>
      <c r="V9" s="1">
        <f t="shared" si="0"/>
        <v>-8</v>
      </c>
    </row>
    <row r="10" spans="1:22">
      <c r="A10" s="136" t="s">
        <v>85</v>
      </c>
      <c r="B10" s="137">
        <v>6</v>
      </c>
      <c r="C10" s="33">
        <v>4</v>
      </c>
      <c r="D10" s="33">
        <v>1</v>
      </c>
      <c r="E10" s="33">
        <v>1</v>
      </c>
      <c r="F10" s="124">
        <v>14</v>
      </c>
      <c r="G10" s="52">
        <v>6</v>
      </c>
      <c r="H10" s="33">
        <v>13</v>
      </c>
      <c r="I10" s="138">
        <v>-5</v>
      </c>
      <c r="J10" s="1">
        <v>3</v>
      </c>
      <c r="K10" s="92" t="str">
        <f t="shared" si="1"/>
        <v>14:6</v>
      </c>
      <c r="L10" s="135"/>
      <c r="N10" s="90" t="s">
        <v>52</v>
      </c>
      <c r="O10" s="1">
        <f t="shared" si="2"/>
        <v>7</v>
      </c>
      <c r="P10" s="1">
        <f t="shared" si="0"/>
        <v>6</v>
      </c>
      <c r="Q10" s="1">
        <f t="shared" si="0"/>
        <v>0</v>
      </c>
      <c r="R10" s="1">
        <f t="shared" si="0"/>
        <v>1</v>
      </c>
      <c r="S10" s="1">
        <f t="shared" si="0"/>
        <v>25</v>
      </c>
      <c r="T10" s="1">
        <f t="shared" si="0"/>
        <v>4</v>
      </c>
      <c r="U10" s="1">
        <f t="shared" si="0"/>
        <v>18</v>
      </c>
      <c r="V10" s="1">
        <f t="shared" si="0"/>
        <v>-3</v>
      </c>
    </row>
    <row r="11" spans="1:22">
      <c r="A11" s="136" t="s">
        <v>8</v>
      </c>
      <c r="B11" s="137">
        <v>7</v>
      </c>
      <c r="C11" s="33">
        <v>4</v>
      </c>
      <c r="D11" s="33">
        <v>1</v>
      </c>
      <c r="E11" s="33">
        <v>2</v>
      </c>
      <c r="F11" s="124">
        <v>21</v>
      </c>
      <c r="G11" s="52">
        <v>10</v>
      </c>
      <c r="H11" s="33">
        <v>13</v>
      </c>
      <c r="I11" s="138">
        <v>-8</v>
      </c>
      <c r="J11" s="1">
        <v>3</v>
      </c>
      <c r="K11" s="92" t="str">
        <f t="shared" si="1"/>
        <v>21:10</v>
      </c>
      <c r="L11" s="135"/>
      <c r="N11" s="90" t="s">
        <v>82</v>
      </c>
      <c r="O11" s="1">
        <f t="shared" si="2"/>
        <v>6</v>
      </c>
      <c r="P11" s="1">
        <f t="shared" si="0"/>
        <v>2</v>
      </c>
      <c r="Q11" s="1">
        <f t="shared" si="0"/>
        <v>1</v>
      </c>
      <c r="R11" s="1">
        <f t="shared" si="0"/>
        <v>3</v>
      </c>
      <c r="S11" s="1">
        <f t="shared" si="0"/>
        <v>11</v>
      </c>
      <c r="T11" s="1">
        <f t="shared" si="0"/>
        <v>14</v>
      </c>
      <c r="U11" s="1">
        <f t="shared" si="0"/>
        <v>7</v>
      </c>
      <c r="V11" s="1">
        <f t="shared" si="0"/>
        <v>-11</v>
      </c>
    </row>
    <row r="12" spans="1:22">
      <c r="A12" s="136" t="s">
        <v>86</v>
      </c>
      <c r="B12" s="137">
        <v>7</v>
      </c>
      <c r="C12" s="33">
        <v>3</v>
      </c>
      <c r="D12" s="33">
        <v>1</v>
      </c>
      <c r="E12" s="33">
        <v>3</v>
      </c>
      <c r="F12" s="124">
        <v>16</v>
      </c>
      <c r="G12" s="52">
        <v>14</v>
      </c>
      <c r="H12" s="33">
        <v>10</v>
      </c>
      <c r="I12" s="138">
        <v>-11</v>
      </c>
      <c r="J12" s="1">
        <v>3</v>
      </c>
      <c r="K12" s="92" t="str">
        <f t="shared" si="1"/>
        <v>16:14</v>
      </c>
      <c r="L12" s="135"/>
      <c r="N12" s="90" t="s">
        <v>55</v>
      </c>
      <c r="O12" s="1">
        <f t="shared" si="2"/>
        <v>7</v>
      </c>
      <c r="P12" s="1">
        <f t="shared" si="0"/>
        <v>5</v>
      </c>
      <c r="Q12" s="1">
        <f t="shared" si="0"/>
        <v>1</v>
      </c>
      <c r="R12" s="1">
        <f t="shared" si="0"/>
        <v>1</v>
      </c>
      <c r="S12" s="1">
        <f t="shared" si="0"/>
        <v>17</v>
      </c>
      <c r="T12" s="1">
        <f t="shared" si="0"/>
        <v>8</v>
      </c>
      <c r="U12" s="1">
        <f t="shared" si="0"/>
        <v>16</v>
      </c>
      <c r="V12" s="1">
        <f t="shared" si="0"/>
        <v>-5</v>
      </c>
    </row>
    <row r="13" spans="1:22">
      <c r="A13" s="136" t="s">
        <v>7</v>
      </c>
      <c r="B13" s="137">
        <v>6</v>
      </c>
      <c r="C13" s="33">
        <v>3</v>
      </c>
      <c r="D13" s="33">
        <v>1</v>
      </c>
      <c r="E13" s="33">
        <v>2</v>
      </c>
      <c r="F13" s="124">
        <v>13</v>
      </c>
      <c r="G13" s="52">
        <v>9</v>
      </c>
      <c r="H13" s="33">
        <v>10</v>
      </c>
      <c r="I13" s="138">
        <v>-8</v>
      </c>
      <c r="J13" s="1">
        <v>3</v>
      </c>
      <c r="K13" s="92" t="str">
        <f t="shared" si="1"/>
        <v>13:9</v>
      </c>
      <c r="L13" s="135"/>
      <c r="N13" s="90" t="s">
        <v>83</v>
      </c>
      <c r="O13" s="1">
        <f t="shared" si="2"/>
        <v>6</v>
      </c>
      <c r="P13" s="1">
        <f t="shared" si="0"/>
        <v>5</v>
      </c>
      <c r="Q13" s="1">
        <f t="shared" si="0"/>
        <v>1</v>
      </c>
      <c r="R13" s="1">
        <f t="shared" si="0"/>
        <v>0</v>
      </c>
      <c r="S13" s="1">
        <f t="shared" si="0"/>
        <v>16</v>
      </c>
      <c r="T13" s="1">
        <f t="shared" si="0"/>
        <v>5</v>
      </c>
      <c r="U13" s="1">
        <f t="shared" si="0"/>
        <v>16</v>
      </c>
      <c r="V13" s="1">
        <f t="shared" si="0"/>
        <v>-2</v>
      </c>
    </row>
    <row r="14" spans="1:22">
      <c r="A14" s="136" t="s">
        <v>84</v>
      </c>
      <c r="B14" s="137">
        <v>6</v>
      </c>
      <c r="C14" s="33">
        <v>2</v>
      </c>
      <c r="D14" s="33">
        <v>2</v>
      </c>
      <c r="E14" s="33">
        <v>2</v>
      </c>
      <c r="F14" s="124">
        <v>10</v>
      </c>
      <c r="G14" s="52">
        <v>9</v>
      </c>
      <c r="H14" s="33">
        <v>8</v>
      </c>
      <c r="I14" s="138">
        <v>-10</v>
      </c>
      <c r="J14" s="1">
        <v>3</v>
      </c>
      <c r="K14" s="92" t="str">
        <f t="shared" si="1"/>
        <v>10:9</v>
      </c>
      <c r="L14" s="135"/>
      <c r="N14" s="90" t="s">
        <v>86</v>
      </c>
      <c r="O14" s="1">
        <f t="shared" si="2"/>
        <v>7</v>
      </c>
      <c r="P14" s="1">
        <f t="shared" si="0"/>
        <v>3</v>
      </c>
      <c r="Q14" s="1">
        <f t="shared" si="0"/>
        <v>1</v>
      </c>
      <c r="R14" s="1">
        <f t="shared" si="0"/>
        <v>3</v>
      </c>
      <c r="S14" s="1">
        <f t="shared" si="0"/>
        <v>16</v>
      </c>
      <c r="T14" s="1">
        <f t="shared" si="0"/>
        <v>14</v>
      </c>
      <c r="U14" s="1">
        <f t="shared" si="0"/>
        <v>10</v>
      </c>
      <c r="V14" s="1">
        <f t="shared" si="0"/>
        <v>-11</v>
      </c>
    </row>
    <row r="15" spans="1:22">
      <c r="A15" s="136" t="s">
        <v>54</v>
      </c>
      <c r="B15" s="137">
        <v>6</v>
      </c>
      <c r="C15" s="33">
        <v>2</v>
      </c>
      <c r="D15" s="33">
        <v>1</v>
      </c>
      <c r="E15" s="33">
        <v>3</v>
      </c>
      <c r="F15" s="124">
        <v>11</v>
      </c>
      <c r="G15" s="52">
        <v>10</v>
      </c>
      <c r="H15" s="33">
        <v>7</v>
      </c>
      <c r="I15" s="138">
        <v>-11</v>
      </c>
      <c r="J15" s="1">
        <v>3</v>
      </c>
      <c r="K15" s="92" t="str">
        <f t="shared" si="1"/>
        <v>11:10</v>
      </c>
      <c r="L15" s="135"/>
      <c r="N15" s="90" t="s">
        <v>87</v>
      </c>
      <c r="O15" s="1">
        <f t="shared" si="2"/>
        <v>7</v>
      </c>
      <c r="P15" s="1">
        <f t="shared" si="0"/>
        <v>2</v>
      </c>
      <c r="Q15" s="1">
        <f t="shared" si="0"/>
        <v>1</v>
      </c>
      <c r="R15" s="1">
        <f t="shared" si="0"/>
        <v>4</v>
      </c>
      <c r="S15" s="1">
        <f t="shared" si="0"/>
        <v>11</v>
      </c>
      <c r="T15" s="1">
        <f t="shared" si="0"/>
        <v>23</v>
      </c>
      <c r="U15" s="1">
        <f t="shared" si="0"/>
        <v>7</v>
      </c>
      <c r="V15" s="1">
        <f t="shared" si="0"/>
        <v>-14</v>
      </c>
    </row>
    <row r="16" spans="1:22">
      <c r="A16" s="136" t="s">
        <v>87</v>
      </c>
      <c r="B16" s="137">
        <v>7</v>
      </c>
      <c r="C16" s="33">
        <v>2</v>
      </c>
      <c r="D16" s="33">
        <v>1</v>
      </c>
      <c r="E16" s="33">
        <v>4</v>
      </c>
      <c r="F16" s="124">
        <v>11</v>
      </c>
      <c r="G16" s="52">
        <v>23</v>
      </c>
      <c r="H16" s="33">
        <v>7</v>
      </c>
      <c r="I16" s="138">
        <v>-14</v>
      </c>
      <c r="J16" s="1">
        <v>3</v>
      </c>
      <c r="K16" s="92" t="str">
        <f t="shared" si="1"/>
        <v>11:23</v>
      </c>
      <c r="L16" s="135"/>
      <c r="N16" s="90" t="s">
        <v>88</v>
      </c>
      <c r="O16" s="1">
        <f t="shared" si="2"/>
        <v>7</v>
      </c>
      <c r="P16" s="1">
        <f t="shared" si="0"/>
        <v>1</v>
      </c>
      <c r="Q16" s="1">
        <f t="shared" si="0"/>
        <v>0</v>
      </c>
      <c r="R16" s="1">
        <f t="shared" si="0"/>
        <v>6</v>
      </c>
      <c r="S16" s="1">
        <f t="shared" si="0"/>
        <v>9</v>
      </c>
      <c r="T16" s="1">
        <f t="shared" si="0"/>
        <v>16</v>
      </c>
      <c r="U16" s="1">
        <f t="shared" si="0"/>
        <v>3</v>
      </c>
      <c r="V16" s="1">
        <f t="shared" si="0"/>
        <v>-18</v>
      </c>
    </row>
    <row r="17" spans="1:22">
      <c r="A17" s="136" t="s">
        <v>82</v>
      </c>
      <c r="B17" s="137">
        <v>6</v>
      </c>
      <c r="C17" s="33">
        <v>2</v>
      </c>
      <c r="D17" s="33">
        <v>1</v>
      </c>
      <c r="E17" s="33">
        <v>3</v>
      </c>
      <c r="F17" s="124">
        <v>11</v>
      </c>
      <c r="G17" s="52">
        <v>14</v>
      </c>
      <c r="H17" s="33">
        <v>7</v>
      </c>
      <c r="I17" s="138">
        <v>-11</v>
      </c>
      <c r="J17" s="1">
        <v>3</v>
      </c>
      <c r="K17" s="92" t="str">
        <f t="shared" si="1"/>
        <v>11:14</v>
      </c>
      <c r="L17" s="135"/>
      <c r="N17" s="90" t="s">
        <v>54</v>
      </c>
      <c r="O17" s="1">
        <f t="shared" si="2"/>
        <v>6</v>
      </c>
      <c r="P17" s="1">
        <f t="shared" si="0"/>
        <v>2</v>
      </c>
      <c r="Q17" s="1">
        <f t="shared" si="0"/>
        <v>1</v>
      </c>
      <c r="R17" s="1">
        <f t="shared" si="0"/>
        <v>3</v>
      </c>
      <c r="S17" s="1">
        <f t="shared" si="0"/>
        <v>11</v>
      </c>
      <c r="T17" s="1">
        <f t="shared" si="0"/>
        <v>10</v>
      </c>
      <c r="U17" s="1">
        <f t="shared" si="0"/>
        <v>7</v>
      </c>
      <c r="V17" s="1">
        <f t="shared" si="0"/>
        <v>-11</v>
      </c>
    </row>
    <row r="18" spans="1:22">
      <c r="A18" s="139" t="s">
        <v>88</v>
      </c>
      <c r="B18" s="140">
        <v>7</v>
      </c>
      <c r="C18" s="141">
        <v>1</v>
      </c>
      <c r="D18" s="141">
        <v>0</v>
      </c>
      <c r="E18" s="141">
        <v>6</v>
      </c>
      <c r="F18" s="146">
        <v>9</v>
      </c>
      <c r="G18" s="147">
        <v>16</v>
      </c>
      <c r="H18" s="141">
        <v>3</v>
      </c>
      <c r="I18" s="142">
        <v>-18</v>
      </c>
      <c r="J18" s="1">
        <v>3</v>
      </c>
      <c r="K18" s="92" t="str">
        <f t="shared" si="1"/>
        <v>9:16</v>
      </c>
      <c r="L18" s="135"/>
      <c r="N18" s="90" t="s">
        <v>85</v>
      </c>
      <c r="O18" s="1">
        <f t="shared" si="2"/>
        <v>6</v>
      </c>
      <c r="P18" s="1">
        <f t="shared" si="0"/>
        <v>4</v>
      </c>
      <c r="Q18" s="1">
        <f t="shared" si="0"/>
        <v>1</v>
      </c>
      <c r="R18" s="1">
        <f t="shared" si="0"/>
        <v>1</v>
      </c>
      <c r="S18" s="1">
        <f t="shared" si="0"/>
        <v>14</v>
      </c>
      <c r="T18" s="1">
        <f t="shared" si="0"/>
        <v>6</v>
      </c>
      <c r="U18" s="1">
        <f t="shared" si="0"/>
        <v>13</v>
      </c>
      <c r="V18" s="1">
        <f t="shared" si="0"/>
        <v>-5</v>
      </c>
    </row>
    <row r="19" spans="1:22">
      <c r="B19" s="1"/>
      <c r="C19" s="1"/>
      <c r="D19" s="1"/>
      <c r="E19" s="1"/>
      <c r="F19" s="114"/>
      <c r="G19" s="143"/>
      <c r="H19" s="1"/>
      <c r="I19" s="1"/>
    </row>
    <row r="21" spans="1:22">
      <c r="A21" s="1" t="s">
        <v>42</v>
      </c>
    </row>
    <row r="22" spans="1:22">
      <c r="A22" s="127"/>
      <c r="B22" s="128" t="s">
        <v>40</v>
      </c>
      <c r="C22" s="129"/>
      <c r="D22" s="129"/>
      <c r="E22" s="129"/>
      <c r="F22" s="129"/>
      <c r="G22" s="129"/>
      <c r="H22" s="129"/>
      <c r="I22" s="130"/>
    </row>
    <row r="23" spans="1:22">
      <c r="A23" s="131" t="s">
        <v>37</v>
      </c>
      <c r="B23" s="132" t="s">
        <v>44</v>
      </c>
      <c r="C23" s="133" t="s">
        <v>45</v>
      </c>
      <c r="D23" s="133" t="s">
        <v>46</v>
      </c>
      <c r="E23" s="133" t="s">
        <v>47</v>
      </c>
      <c r="F23" s="133" t="s">
        <v>48</v>
      </c>
      <c r="G23" s="145" t="s">
        <v>49</v>
      </c>
      <c r="H23" s="133" t="s">
        <v>50</v>
      </c>
      <c r="I23" s="134" t="s">
        <v>51</v>
      </c>
    </row>
    <row r="24" spans="1:22">
      <c r="A24" s="127" t="s">
        <v>53</v>
      </c>
      <c r="B24" s="132">
        <v>7</v>
      </c>
      <c r="C24" s="133">
        <v>6</v>
      </c>
      <c r="D24" s="133">
        <v>1</v>
      </c>
      <c r="E24" s="133">
        <v>0</v>
      </c>
      <c r="F24" s="144">
        <v>18</v>
      </c>
      <c r="G24" s="145">
        <v>5</v>
      </c>
      <c r="H24" s="133">
        <v>19</v>
      </c>
      <c r="I24" s="134">
        <v>19</v>
      </c>
      <c r="J24" s="1">
        <v>1</v>
      </c>
      <c r="K24" s="92" t="str">
        <f>CONCATENATE(F24,":",G24)</f>
        <v>18:5</v>
      </c>
      <c r="N24" s="90" t="s">
        <v>53</v>
      </c>
      <c r="O24" s="1">
        <f>IFERROR(VLOOKUP($N24,$A$24:$K$37,COLUMN(B24),0),0)</f>
        <v>7</v>
      </c>
      <c r="P24" s="1">
        <f t="shared" ref="P24:V37" si="3">IFERROR(VLOOKUP($N24,$A$24:$K$37,COLUMN(C24),0),0)</f>
        <v>6</v>
      </c>
      <c r="Q24" s="1">
        <f t="shared" si="3"/>
        <v>1</v>
      </c>
      <c r="R24" s="1">
        <f t="shared" si="3"/>
        <v>0</v>
      </c>
      <c r="S24" s="1">
        <f t="shared" si="3"/>
        <v>18</v>
      </c>
      <c r="T24" s="1">
        <f t="shared" si="3"/>
        <v>5</v>
      </c>
      <c r="U24" s="1">
        <f t="shared" si="3"/>
        <v>19</v>
      </c>
      <c r="V24" s="1">
        <f t="shared" si="3"/>
        <v>19</v>
      </c>
    </row>
    <row r="25" spans="1:22">
      <c r="A25" s="136" t="s">
        <v>6</v>
      </c>
      <c r="B25" s="137">
        <v>6</v>
      </c>
      <c r="C25" s="33">
        <v>4</v>
      </c>
      <c r="D25" s="33">
        <v>1</v>
      </c>
      <c r="E25" s="33">
        <v>1</v>
      </c>
      <c r="F25" s="124">
        <v>13</v>
      </c>
      <c r="G25" s="52">
        <v>10</v>
      </c>
      <c r="H25" s="33">
        <v>13</v>
      </c>
      <c r="I25" s="138">
        <v>13</v>
      </c>
      <c r="J25" s="1">
        <v>2</v>
      </c>
      <c r="K25" s="92" t="str">
        <f t="shared" ref="K25:K37" si="4">CONCATENATE(F25,":",G25)</f>
        <v>13:10</v>
      </c>
      <c r="N25" s="90" t="s">
        <v>84</v>
      </c>
      <c r="O25" s="1">
        <f t="shared" ref="O25:O37" si="5">IFERROR(VLOOKUP($N25,$A$24:$K$37,COLUMN(B25),0),0)</f>
        <v>7</v>
      </c>
      <c r="P25" s="1">
        <f t="shared" si="3"/>
        <v>2</v>
      </c>
      <c r="Q25" s="1">
        <f t="shared" si="3"/>
        <v>1</v>
      </c>
      <c r="R25" s="1">
        <f t="shared" si="3"/>
        <v>4</v>
      </c>
      <c r="S25" s="1">
        <f t="shared" si="3"/>
        <v>11</v>
      </c>
      <c r="T25" s="1">
        <f t="shared" si="3"/>
        <v>12</v>
      </c>
      <c r="U25" s="1">
        <f t="shared" si="3"/>
        <v>7</v>
      </c>
      <c r="V25" s="1">
        <f t="shared" si="3"/>
        <v>7</v>
      </c>
    </row>
    <row r="26" spans="1:22">
      <c r="A26" s="136" t="s">
        <v>85</v>
      </c>
      <c r="B26" s="137">
        <v>7</v>
      </c>
      <c r="C26" s="33">
        <v>4</v>
      </c>
      <c r="D26" s="33">
        <v>1</v>
      </c>
      <c r="E26" s="33">
        <v>2</v>
      </c>
      <c r="F26" s="124">
        <v>13</v>
      </c>
      <c r="G26" s="52">
        <v>8</v>
      </c>
      <c r="H26" s="33">
        <v>13</v>
      </c>
      <c r="I26" s="138">
        <v>13</v>
      </c>
      <c r="J26" s="1">
        <v>3</v>
      </c>
      <c r="K26" s="92" t="str">
        <f t="shared" si="4"/>
        <v>13:8</v>
      </c>
      <c r="N26" s="90" t="s">
        <v>7</v>
      </c>
      <c r="O26" s="1">
        <f t="shared" si="5"/>
        <v>7</v>
      </c>
      <c r="P26" s="1">
        <f t="shared" si="3"/>
        <v>1</v>
      </c>
      <c r="Q26" s="1">
        <f t="shared" si="3"/>
        <v>2</v>
      </c>
      <c r="R26" s="1">
        <f t="shared" si="3"/>
        <v>4</v>
      </c>
      <c r="S26" s="1">
        <f t="shared" si="3"/>
        <v>7</v>
      </c>
      <c r="T26" s="1">
        <f t="shared" si="3"/>
        <v>15</v>
      </c>
      <c r="U26" s="1">
        <f t="shared" si="3"/>
        <v>5</v>
      </c>
      <c r="V26" s="1">
        <f t="shared" si="3"/>
        <v>5</v>
      </c>
    </row>
    <row r="27" spans="1:22">
      <c r="A27" s="136" t="s">
        <v>8</v>
      </c>
      <c r="B27" s="137">
        <v>6</v>
      </c>
      <c r="C27" s="33">
        <v>3</v>
      </c>
      <c r="D27" s="33">
        <v>1</v>
      </c>
      <c r="E27" s="33">
        <v>2</v>
      </c>
      <c r="F27" s="124">
        <v>12</v>
      </c>
      <c r="G27" s="52">
        <v>13</v>
      </c>
      <c r="H27" s="33">
        <v>10</v>
      </c>
      <c r="I27" s="138">
        <v>10</v>
      </c>
      <c r="J27" s="1">
        <v>4</v>
      </c>
      <c r="K27" s="92" t="str">
        <f t="shared" si="4"/>
        <v>12:13</v>
      </c>
      <c r="N27" s="90" t="s">
        <v>6</v>
      </c>
      <c r="O27" s="1">
        <f t="shared" si="5"/>
        <v>6</v>
      </c>
      <c r="P27" s="1">
        <f t="shared" si="3"/>
        <v>4</v>
      </c>
      <c r="Q27" s="1">
        <f t="shared" si="3"/>
        <v>1</v>
      </c>
      <c r="R27" s="1">
        <f t="shared" si="3"/>
        <v>1</v>
      </c>
      <c r="S27" s="1">
        <f t="shared" si="3"/>
        <v>13</v>
      </c>
      <c r="T27" s="1">
        <f t="shared" si="3"/>
        <v>10</v>
      </c>
      <c r="U27" s="1">
        <f t="shared" si="3"/>
        <v>13</v>
      </c>
      <c r="V27" s="1">
        <f t="shared" si="3"/>
        <v>13</v>
      </c>
    </row>
    <row r="28" spans="1:22">
      <c r="A28" s="136" t="s">
        <v>52</v>
      </c>
      <c r="B28" s="137">
        <v>6</v>
      </c>
      <c r="C28" s="33">
        <v>2</v>
      </c>
      <c r="D28" s="33">
        <v>2</v>
      </c>
      <c r="E28" s="33">
        <v>2</v>
      </c>
      <c r="F28" s="124">
        <v>16</v>
      </c>
      <c r="G28" s="52">
        <v>14</v>
      </c>
      <c r="H28" s="33">
        <v>8</v>
      </c>
      <c r="I28" s="138">
        <v>8</v>
      </c>
      <c r="J28" s="1">
        <v>5</v>
      </c>
      <c r="K28" s="92" t="str">
        <f t="shared" si="4"/>
        <v>16:14</v>
      </c>
      <c r="N28" s="90" t="s">
        <v>8</v>
      </c>
      <c r="O28" s="1">
        <f t="shared" si="5"/>
        <v>6</v>
      </c>
      <c r="P28" s="1">
        <f t="shared" si="3"/>
        <v>3</v>
      </c>
      <c r="Q28" s="1">
        <f t="shared" si="3"/>
        <v>1</v>
      </c>
      <c r="R28" s="1">
        <f t="shared" si="3"/>
        <v>2</v>
      </c>
      <c r="S28" s="1">
        <f t="shared" si="3"/>
        <v>12</v>
      </c>
      <c r="T28" s="1">
        <f t="shared" si="3"/>
        <v>13</v>
      </c>
      <c r="U28" s="1">
        <f t="shared" si="3"/>
        <v>10</v>
      </c>
      <c r="V28" s="1">
        <f t="shared" si="3"/>
        <v>10</v>
      </c>
    </row>
    <row r="29" spans="1:22">
      <c r="A29" s="136" t="s">
        <v>88</v>
      </c>
      <c r="B29" s="137">
        <v>6</v>
      </c>
      <c r="C29" s="33">
        <v>2</v>
      </c>
      <c r="D29" s="33">
        <v>1</v>
      </c>
      <c r="E29" s="33">
        <v>3</v>
      </c>
      <c r="F29" s="124">
        <v>13</v>
      </c>
      <c r="G29" s="52">
        <v>12</v>
      </c>
      <c r="H29" s="33">
        <v>7</v>
      </c>
      <c r="I29" s="138">
        <v>7</v>
      </c>
      <c r="J29" s="1">
        <v>6</v>
      </c>
      <c r="K29" s="92" t="str">
        <f t="shared" si="4"/>
        <v>13:12</v>
      </c>
      <c r="N29" s="90" t="s">
        <v>52</v>
      </c>
      <c r="O29" s="1">
        <f t="shared" si="5"/>
        <v>6</v>
      </c>
      <c r="P29" s="1">
        <f t="shared" si="3"/>
        <v>2</v>
      </c>
      <c r="Q29" s="1">
        <f t="shared" si="3"/>
        <v>2</v>
      </c>
      <c r="R29" s="1">
        <f t="shared" si="3"/>
        <v>2</v>
      </c>
      <c r="S29" s="1">
        <f t="shared" si="3"/>
        <v>16</v>
      </c>
      <c r="T29" s="1">
        <f t="shared" si="3"/>
        <v>14</v>
      </c>
      <c r="U29" s="1">
        <f t="shared" si="3"/>
        <v>8</v>
      </c>
      <c r="V29" s="1">
        <f t="shared" si="3"/>
        <v>8</v>
      </c>
    </row>
    <row r="30" spans="1:22">
      <c r="A30" s="136" t="s">
        <v>84</v>
      </c>
      <c r="B30" s="137">
        <v>7</v>
      </c>
      <c r="C30" s="33">
        <v>2</v>
      </c>
      <c r="D30" s="33">
        <v>1</v>
      </c>
      <c r="E30" s="33">
        <v>4</v>
      </c>
      <c r="F30" s="124">
        <v>11</v>
      </c>
      <c r="G30" s="52">
        <v>12</v>
      </c>
      <c r="H30" s="33">
        <v>7</v>
      </c>
      <c r="I30" s="138">
        <v>7</v>
      </c>
      <c r="J30" s="1">
        <v>7</v>
      </c>
      <c r="K30" s="92" t="str">
        <f t="shared" si="4"/>
        <v>11:12</v>
      </c>
      <c r="N30" s="90" t="s">
        <v>82</v>
      </c>
      <c r="O30" s="1">
        <f t="shared" si="5"/>
        <v>7</v>
      </c>
      <c r="P30" s="1">
        <f t="shared" si="3"/>
        <v>1</v>
      </c>
      <c r="Q30" s="1">
        <f t="shared" si="3"/>
        <v>0</v>
      </c>
      <c r="R30" s="1">
        <f t="shared" si="3"/>
        <v>6</v>
      </c>
      <c r="S30" s="1">
        <f t="shared" si="3"/>
        <v>7</v>
      </c>
      <c r="T30" s="1">
        <f t="shared" si="3"/>
        <v>27</v>
      </c>
      <c r="U30" s="1">
        <f t="shared" si="3"/>
        <v>3</v>
      </c>
      <c r="V30" s="1">
        <f t="shared" si="3"/>
        <v>3</v>
      </c>
    </row>
    <row r="31" spans="1:22">
      <c r="A31" s="136" t="s">
        <v>83</v>
      </c>
      <c r="B31" s="137">
        <v>7</v>
      </c>
      <c r="C31" s="33">
        <v>1</v>
      </c>
      <c r="D31" s="33">
        <v>2</v>
      </c>
      <c r="E31" s="33">
        <v>4</v>
      </c>
      <c r="F31" s="124">
        <v>8</v>
      </c>
      <c r="G31" s="52">
        <v>14</v>
      </c>
      <c r="H31" s="33">
        <v>5</v>
      </c>
      <c r="I31" s="138">
        <v>5</v>
      </c>
      <c r="J31" s="1">
        <v>8</v>
      </c>
      <c r="K31" s="92" t="str">
        <f t="shared" si="4"/>
        <v>8:14</v>
      </c>
      <c r="N31" s="90" t="s">
        <v>55</v>
      </c>
      <c r="O31" s="1">
        <f t="shared" si="5"/>
        <v>6</v>
      </c>
      <c r="P31" s="1">
        <f t="shared" si="3"/>
        <v>1</v>
      </c>
      <c r="Q31" s="1">
        <f t="shared" si="3"/>
        <v>2</v>
      </c>
      <c r="R31" s="1">
        <f t="shared" si="3"/>
        <v>3</v>
      </c>
      <c r="S31" s="1">
        <f t="shared" si="3"/>
        <v>7</v>
      </c>
      <c r="T31" s="1">
        <f t="shared" si="3"/>
        <v>13</v>
      </c>
      <c r="U31" s="1">
        <f t="shared" si="3"/>
        <v>5</v>
      </c>
      <c r="V31" s="1">
        <f t="shared" si="3"/>
        <v>5</v>
      </c>
    </row>
    <row r="32" spans="1:22">
      <c r="A32" s="136" t="s">
        <v>55</v>
      </c>
      <c r="B32" s="137">
        <v>6</v>
      </c>
      <c r="C32" s="33">
        <v>1</v>
      </c>
      <c r="D32" s="33">
        <v>2</v>
      </c>
      <c r="E32" s="33">
        <v>3</v>
      </c>
      <c r="F32" s="124">
        <v>7</v>
      </c>
      <c r="G32" s="52">
        <v>13</v>
      </c>
      <c r="H32" s="33">
        <v>5</v>
      </c>
      <c r="I32" s="138">
        <v>5</v>
      </c>
      <c r="J32" s="1">
        <v>9</v>
      </c>
      <c r="K32" s="92" t="str">
        <f t="shared" si="4"/>
        <v>7:13</v>
      </c>
      <c r="N32" s="90" t="s">
        <v>83</v>
      </c>
      <c r="O32" s="1">
        <f t="shared" si="5"/>
        <v>7</v>
      </c>
      <c r="P32" s="1">
        <f t="shared" si="3"/>
        <v>1</v>
      </c>
      <c r="Q32" s="1">
        <f t="shared" si="3"/>
        <v>2</v>
      </c>
      <c r="R32" s="1">
        <f t="shared" si="3"/>
        <v>4</v>
      </c>
      <c r="S32" s="1">
        <f t="shared" si="3"/>
        <v>8</v>
      </c>
      <c r="T32" s="1">
        <f t="shared" si="3"/>
        <v>14</v>
      </c>
      <c r="U32" s="1">
        <f t="shared" si="3"/>
        <v>5</v>
      </c>
      <c r="V32" s="1">
        <f t="shared" si="3"/>
        <v>5</v>
      </c>
    </row>
    <row r="33" spans="1:22">
      <c r="A33" s="136" t="s">
        <v>7</v>
      </c>
      <c r="B33" s="137">
        <v>7</v>
      </c>
      <c r="C33" s="33">
        <v>1</v>
      </c>
      <c r="D33" s="33">
        <v>2</v>
      </c>
      <c r="E33" s="33">
        <v>4</v>
      </c>
      <c r="F33" s="124">
        <v>7</v>
      </c>
      <c r="G33" s="52">
        <v>15</v>
      </c>
      <c r="H33" s="33">
        <v>5</v>
      </c>
      <c r="I33" s="138">
        <v>5</v>
      </c>
      <c r="J33" s="1">
        <v>10</v>
      </c>
      <c r="K33" s="92" t="str">
        <f t="shared" si="4"/>
        <v>7:15</v>
      </c>
      <c r="N33" s="90" t="s">
        <v>86</v>
      </c>
      <c r="O33" s="1">
        <f t="shared" si="5"/>
        <v>6</v>
      </c>
      <c r="P33" s="1">
        <f t="shared" si="3"/>
        <v>0</v>
      </c>
      <c r="Q33" s="1">
        <f t="shared" si="3"/>
        <v>0</v>
      </c>
      <c r="R33" s="1">
        <f t="shared" si="3"/>
        <v>6</v>
      </c>
      <c r="S33" s="1">
        <f t="shared" si="3"/>
        <v>5</v>
      </c>
      <c r="T33" s="1">
        <f t="shared" si="3"/>
        <v>28</v>
      </c>
      <c r="U33" s="1">
        <f t="shared" si="3"/>
        <v>0</v>
      </c>
      <c r="V33" s="1">
        <f t="shared" si="3"/>
        <v>0</v>
      </c>
    </row>
    <row r="34" spans="1:22">
      <c r="A34" s="136" t="s">
        <v>82</v>
      </c>
      <c r="B34" s="137">
        <v>7</v>
      </c>
      <c r="C34" s="33">
        <v>1</v>
      </c>
      <c r="D34" s="33">
        <v>0</v>
      </c>
      <c r="E34" s="33">
        <v>6</v>
      </c>
      <c r="F34" s="124">
        <v>7</v>
      </c>
      <c r="G34" s="52">
        <v>27</v>
      </c>
      <c r="H34" s="33">
        <v>3</v>
      </c>
      <c r="I34" s="138">
        <v>3</v>
      </c>
      <c r="J34" s="1">
        <v>11</v>
      </c>
      <c r="K34" s="92" t="str">
        <f t="shared" si="4"/>
        <v>7:27</v>
      </c>
      <c r="N34" s="90" t="s">
        <v>87</v>
      </c>
      <c r="O34" s="1">
        <f t="shared" si="5"/>
        <v>6</v>
      </c>
      <c r="P34" s="1">
        <f t="shared" si="3"/>
        <v>1</v>
      </c>
      <c r="Q34" s="1">
        <f t="shared" si="3"/>
        <v>0</v>
      </c>
      <c r="R34" s="1">
        <f t="shared" si="3"/>
        <v>5</v>
      </c>
      <c r="S34" s="1">
        <f t="shared" si="3"/>
        <v>5</v>
      </c>
      <c r="T34" s="1">
        <f t="shared" si="3"/>
        <v>33</v>
      </c>
      <c r="U34" s="1">
        <f t="shared" si="3"/>
        <v>3</v>
      </c>
      <c r="V34" s="1">
        <f t="shared" si="3"/>
        <v>3</v>
      </c>
    </row>
    <row r="35" spans="1:22">
      <c r="A35" s="136" t="s">
        <v>54</v>
      </c>
      <c r="B35" s="137">
        <v>7</v>
      </c>
      <c r="C35" s="33">
        <v>1</v>
      </c>
      <c r="D35" s="33">
        <v>0</v>
      </c>
      <c r="E35" s="33">
        <v>6</v>
      </c>
      <c r="F35" s="124">
        <v>13</v>
      </c>
      <c r="G35" s="52">
        <v>27</v>
      </c>
      <c r="H35" s="33">
        <v>3</v>
      </c>
      <c r="I35" s="138">
        <v>3</v>
      </c>
      <c r="J35" s="1">
        <v>12</v>
      </c>
      <c r="K35" s="92" t="str">
        <f t="shared" si="4"/>
        <v>13:27</v>
      </c>
      <c r="N35" s="90" t="s">
        <v>88</v>
      </c>
      <c r="O35" s="1">
        <f t="shared" si="5"/>
        <v>6</v>
      </c>
      <c r="P35" s="1">
        <f t="shared" si="3"/>
        <v>2</v>
      </c>
      <c r="Q35" s="1">
        <f t="shared" si="3"/>
        <v>1</v>
      </c>
      <c r="R35" s="1">
        <f t="shared" si="3"/>
        <v>3</v>
      </c>
      <c r="S35" s="1">
        <f t="shared" si="3"/>
        <v>13</v>
      </c>
      <c r="T35" s="1">
        <f t="shared" si="3"/>
        <v>12</v>
      </c>
      <c r="U35" s="1">
        <f t="shared" si="3"/>
        <v>7</v>
      </c>
      <c r="V35" s="1">
        <f t="shared" si="3"/>
        <v>7</v>
      </c>
    </row>
    <row r="36" spans="1:22">
      <c r="A36" s="136" t="s">
        <v>87</v>
      </c>
      <c r="B36" s="137">
        <v>6</v>
      </c>
      <c r="C36" s="33">
        <v>1</v>
      </c>
      <c r="D36" s="33">
        <v>0</v>
      </c>
      <c r="E36" s="33">
        <v>5</v>
      </c>
      <c r="F36" s="124">
        <v>5</v>
      </c>
      <c r="G36" s="52">
        <v>33</v>
      </c>
      <c r="H36" s="33">
        <v>3</v>
      </c>
      <c r="I36" s="138">
        <v>3</v>
      </c>
      <c r="J36" s="1">
        <v>13</v>
      </c>
      <c r="K36" s="92" t="str">
        <f t="shared" si="4"/>
        <v>5:33</v>
      </c>
      <c r="N36" s="90" t="s">
        <v>54</v>
      </c>
      <c r="O36" s="1">
        <f t="shared" si="5"/>
        <v>7</v>
      </c>
      <c r="P36" s="1">
        <f t="shared" si="3"/>
        <v>1</v>
      </c>
      <c r="Q36" s="1">
        <f t="shared" si="3"/>
        <v>0</v>
      </c>
      <c r="R36" s="1">
        <f t="shared" si="3"/>
        <v>6</v>
      </c>
      <c r="S36" s="1">
        <f t="shared" si="3"/>
        <v>13</v>
      </c>
      <c r="T36" s="1">
        <f t="shared" si="3"/>
        <v>27</v>
      </c>
      <c r="U36" s="1">
        <f t="shared" si="3"/>
        <v>3</v>
      </c>
      <c r="V36" s="1">
        <f t="shared" si="3"/>
        <v>3</v>
      </c>
    </row>
    <row r="37" spans="1:22">
      <c r="A37" s="139" t="s">
        <v>86</v>
      </c>
      <c r="B37" s="140">
        <v>6</v>
      </c>
      <c r="C37" s="141">
        <v>0</v>
      </c>
      <c r="D37" s="141">
        <v>0</v>
      </c>
      <c r="E37" s="141">
        <v>6</v>
      </c>
      <c r="F37" s="146">
        <v>5</v>
      </c>
      <c r="G37" s="147">
        <v>28</v>
      </c>
      <c r="H37" s="141">
        <v>0</v>
      </c>
      <c r="I37" s="142">
        <v>0</v>
      </c>
      <c r="J37" s="1">
        <v>14</v>
      </c>
      <c r="K37" s="92" t="str">
        <f t="shared" si="4"/>
        <v>5:28</v>
      </c>
      <c r="N37" s="90" t="s">
        <v>85</v>
      </c>
      <c r="O37" s="1">
        <f t="shared" si="5"/>
        <v>7</v>
      </c>
      <c r="P37" s="1">
        <f t="shared" si="3"/>
        <v>4</v>
      </c>
      <c r="Q37" s="1">
        <f t="shared" si="3"/>
        <v>1</v>
      </c>
      <c r="R37" s="1">
        <f t="shared" si="3"/>
        <v>2</v>
      </c>
      <c r="S37" s="1">
        <f t="shared" si="3"/>
        <v>13</v>
      </c>
      <c r="T37" s="1">
        <f t="shared" si="3"/>
        <v>8</v>
      </c>
      <c r="U37" s="1">
        <f t="shared" si="3"/>
        <v>13</v>
      </c>
      <c r="V37" s="1">
        <f t="shared" si="3"/>
        <v>13</v>
      </c>
    </row>
    <row r="38" spans="1:22">
      <c r="B38" s="1"/>
      <c r="C38" s="1"/>
      <c r="D38" s="1"/>
      <c r="E38" s="1"/>
      <c r="F38" s="114"/>
      <c r="G38" s="143"/>
      <c r="H38" s="1"/>
      <c r="I38" s="1"/>
    </row>
    <row r="39" spans="1:22">
      <c r="B39" s="92"/>
      <c r="C39" s="92"/>
      <c r="D39" s="92"/>
      <c r="E39" s="92"/>
      <c r="F39" s="148"/>
      <c r="G39" s="149"/>
      <c r="H39" s="92"/>
      <c r="I39" s="92"/>
    </row>
    <row r="41" spans="1:22">
      <c r="A41" s="1" t="s">
        <v>43</v>
      </c>
    </row>
    <row r="42" spans="1:22" s="46" customFormat="1">
      <c r="A42" s="150"/>
      <c r="B42" s="151" t="s">
        <v>23</v>
      </c>
      <c r="C42" s="151" t="s">
        <v>24</v>
      </c>
      <c r="D42" s="151" t="s">
        <v>25</v>
      </c>
      <c r="E42" s="151" t="s">
        <v>26</v>
      </c>
      <c r="F42" s="152" t="s">
        <v>27</v>
      </c>
      <c r="G42" s="153" t="s">
        <v>28</v>
      </c>
      <c r="H42" s="151" t="s">
        <v>29</v>
      </c>
      <c r="I42" s="154" t="s">
        <v>30</v>
      </c>
      <c r="K42" s="155"/>
    </row>
    <row r="43" spans="1:22">
      <c r="A43" s="156" t="s">
        <v>53</v>
      </c>
      <c r="B43" s="157">
        <f t="shared" ref="B43:I56" si="6">IFERROR(VLOOKUP($A43,$A$5:$I$19,COLUMN(B5),0),0)+IFERROR(VLOOKUP($A43,$A$24:$I$38,COLUMN(B24),0),0)</f>
        <v>13</v>
      </c>
      <c r="C43" s="157">
        <f t="shared" si="6"/>
        <v>10</v>
      </c>
      <c r="D43" s="157">
        <f t="shared" si="6"/>
        <v>3</v>
      </c>
      <c r="E43" s="157">
        <f t="shared" si="6"/>
        <v>0</v>
      </c>
      <c r="F43" s="158">
        <f t="shared" si="6"/>
        <v>53</v>
      </c>
      <c r="G43" s="159">
        <f t="shared" si="6"/>
        <v>15</v>
      </c>
      <c r="H43" s="157">
        <f t="shared" si="6"/>
        <v>33</v>
      </c>
      <c r="I43" s="160">
        <f t="shared" si="6"/>
        <v>15</v>
      </c>
      <c r="J43" s="1">
        <v>1</v>
      </c>
      <c r="K43" s="92" t="str">
        <f>CONCATENATE(F43,":",G43)</f>
        <v>53:15</v>
      </c>
      <c r="N43" s="90" t="s">
        <v>53</v>
      </c>
      <c r="O43" s="1">
        <f>VLOOKUP($N43,$A$43:$I$56,COLUMN(B43),0)</f>
        <v>13</v>
      </c>
      <c r="P43" s="1">
        <f t="shared" ref="P43:V56" si="7">VLOOKUP($N43,$A$43:$I$56,COLUMN(C43),0)</f>
        <v>10</v>
      </c>
      <c r="Q43" s="1">
        <f t="shared" si="7"/>
        <v>3</v>
      </c>
      <c r="R43" s="1">
        <f t="shared" si="7"/>
        <v>0</v>
      </c>
      <c r="S43" s="1">
        <f t="shared" si="7"/>
        <v>53</v>
      </c>
      <c r="T43" s="1">
        <f t="shared" si="7"/>
        <v>15</v>
      </c>
      <c r="U43" s="1">
        <f t="shared" si="7"/>
        <v>33</v>
      </c>
      <c r="V43" s="1">
        <f t="shared" si="7"/>
        <v>15</v>
      </c>
    </row>
    <row r="44" spans="1:22">
      <c r="A44" s="156" t="s">
        <v>6</v>
      </c>
      <c r="B44" s="157">
        <f t="shared" si="6"/>
        <v>13</v>
      </c>
      <c r="C44" s="157">
        <f t="shared" si="6"/>
        <v>9</v>
      </c>
      <c r="D44" s="157">
        <f t="shared" si="6"/>
        <v>2</v>
      </c>
      <c r="E44" s="157">
        <f t="shared" si="6"/>
        <v>2</v>
      </c>
      <c r="F44" s="158">
        <f t="shared" si="6"/>
        <v>35</v>
      </c>
      <c r="G44" s="159">
        <f t="shared" si="6"/>
        <v>20</v>
      </c>
      <c r="H44" s="157">
        <f t="shared" si="6"/>
        <v>29</v>
      </c>
      <c r="I44" s="160">
        <f t="shared" si="6"/>
        <v>8</v>
      </c>
      <c r="J44" s="1">
        <v>2</v>
      </c>
      <c r="K44" s="92" t="str">
        <f t="shared" ref="K44:K56" si="8">CONCATENATE(F44,":",G44)</f>
        <v>35:20</v>
      </c>
      <c r="N44" s="90" t="s">
        <v>84</v>
      </c>
      <c r="O44" s="1">
        <f>VLOOKUP($N44,$A$43:$I$56,COLUMN(B44),0)</f>
        <v>13</v>
      </c>
      <c r="P44" s="1">
        <f t="shared" si="7"/>
        <v>4</v>
      </c>
      <c r="Q44" s="1">
        <f t="shared" si="7"/>
        <v>3</v>
      </c>
      <c r="R44" s="1">
        <f t="shared" si="7"/>
        <v>6</v>
      </c>
      <c r="S44" s="1">
        <f t="shared" si="7"/>
        <v>21</v>
      </c>
      <c r="T44" s="1">
        <f t="shared" si="7"/>
        <v>21</v>
      </c>
      <c r="U44" s="1">
        <f t="shared" si="7"/>
        <v>15</v>
      </c>
      <c r="V44" s="1">
        <f t="shared" si="7"/>
        <v>-3</v>
      </c>
    </row>
    <row r="45" spans="1:22">
      <c r="A45" s="156" t="s">
        <v>85</v>
      </c>
      <c r="B45" s="157">
        <f t="shared" si="6"/>
        <v>13</v>
      </c>
      <c r="C45" s="157">
        <f t="shared" si="6"/>
        <v>8</v>
      </c>
      <c r="D45" s="157">
        <f t="shared" si="6"/>
        <v>2</v>
      </c>
      <c r="E45" s="157">
        <f t="shared" si="6"/>
        <v>3</v>
      </c>
      <c r="F45" s="158">
        <f t="shared" si="6"/>
        <v>27</v>
      </c>
      <c r="G45" s="159">
        <f t="shared" si="6"/>
        <v>14</v>
      </c>
      <c r="H45" s="157">
        <f t="shared" si="6"/>
        <v>26</v>
      </c>
      <c r="I45" s="160">
        <f t="shared" si="6"/>
        <v>8</v>
      </c>
      <c r="J45" s="1">
        <v>3</v>
      </c>
      <c r="K45" s="92" t="str">
        <f t="shared" si="8"/>
        <v>27:14</v>
      </c>
      <c r="N45" s="90" t="s">
        <v>7</v>
      </c>
      <c r="O45" s="1">
        <f t="shared" ref="O45:O56" si="9">VLOOKUP($N45,$A$43:$I$56,COLUMN(B45),0)</f>
        <v>13</v>
      </c>
      <c r="P45" s="1">
        <f t="shared" si="7"/>
        <v>4</v>
      </c>
      <c r="Q45" s="1">
        <f t="shared" si="7"/>
        <v>3</v>
      </c>
      <c r="R45" s="1">
        <f t="shared" si="7"/>
        <v>6</v>
      </c>
      <c r="S45" s="1">
        <f t="shared" si="7"/>
        <v>20</v>
      </c>
      <c r="T45" s="1">
        <f t="shared" si="7"/>
        <v>24</v>
      </c>
      <c r="U45" s="1">
        <f t="shared" si="7"/>
        <v>15</v>
      </c>
      <c r="V45" s="1">
        <f t="shared" si="7"/>
        <v>-3</v>
      </c>
    </row>
    <row r="46" spans="1:22">
      <c r="A46" s="156" t="s">
        <v>52</v>
      </c>
      <c r="B46" s="157">
        <f t="shared" si="6"/>
        <v>13</v>
      </c>
      <c r="C46" s="157">
        <f t="shared" si="6"/>
        <v>8</v>
      </c>
      <c r="D46" s="157">
        <f t="shared" si="6"/>
        <v>2</v>
      </c>
      <c r="E46" s="157">
        <f t="shared" si="6"/>
        <v>3</v>
      </c>
      <c r="F46" s="158">
        <f t="shared" si="6"/>
        <v>41</v>
      </c>
      <c r="G46" s="159">
        <f t="shared" si="6"/>
        <v>18</v>
      </c>
      <c r="H46" s="157">
        <f t="shared" si="6"/>
        <v>26</v>
      </c>
      <c r="I46" s="160">
        <f t="shared" si="6"/>
        <v>5</v>
      </c>
      <c r="J46" s="1">
        <v>4</v>
      </c>
      <c r="K46" s="92" t="str">
        <f t="shared" si="8"/>
        <v>41:18</v>
      </c>
      <c r="N46" s="90" t="s">
        <v>6</v>
      </c>
      <c r="O46" s="1">
        <f t="shared" si="9"/>
        <v>13</v>
      </c>
      <c r="P46" s="1">
        <f t="shared" si="7"/>
        <v>9</v>
      </c>
      <c r="Q46" s="1">
        <f t="shared" si="7"/>
        <v>2</v>
      </c>
      <c r="R46" s="1">
        <f t="shared" si="7"/>
        <v>2</v>
      </c>
      <c r="S46" s="1">
        <f t="shared" si="7"/>
        <v>35</v>
      </c>
      <c r="T46" s="1">
        <f t="shared" si="7"/>
        <v>20</v>
      </c>
      <c r="U46" s="1">
        <f t="shared" si="7"/>
        <v>29</v>
      </c>
      <c r="V46" s="1">
        <f t="shared" si="7"/>
        <v>8</v>
      </c>
    </row>
    <row r="47" spans="1:22">
      <c r="A47" s="156" t="s">
        <v>83</v>
      </c>
      <c r="B47" s="157">
        <f t="shared" si="6"/>
        <v>13</v>
      </c>
      <c r="C47" s="157">
        <f t="shared" si="6"/>
        <v>6</v>
      </c>
      <c r="D47" s="157">
        <f t="shared" si="6"/>
        <v>3</v>
      </c>
      <c r="E47" s="157">
        <f t="shared" si="6"/>
        <v>4</v>
      </c>
      <c r="F47" s="158">
        <f t="shared" si="6"/>
        <v>24</v>
      </c>
      <c r="G47" s="159">
        <f t="shared" si="6"/>
        <v>19</v>
      </c>
      <c r="H47" s="157">
        <f t="shared" si="6"/>
        <v>21</v>
      </c>
      <c r="I47" s="160">
        <f t="shared" si="6"/>
        <v>3</v>
      </c>
      <c r="J47" s="1">
        <v>5</v>
      </c>
      <c r="K47" s="92" t="str">
        <f t="shared" si="8"/>
        <v>24:19</v>
      </c>
      <c r="N47" s="90" t="s">
        <v>8</v>
      </c>
      <c r="O47" s="1">
        <f t="shared" si="9"/>
        <v>13</v>
      </c>
      <c r="P47" s="1">
        <f t="shared" si="7"/>
        <v>7</v>
      </c>
      <c r="Q47" s="1">
        <f t="shared" si="7"/>
        <v>2</v>
      </c>
      <c r="R47" s="1">
        <f t="shared" si="7"/>
        <v>4</v>
      </c>
      <c r="S47" s="1">
        <f t="shared" si="7"/>
        <v>33</v>
      </c>
      <c r="T47" s="1">
        <f t="shared" si="7"/>
        <v>23</v>
      </c>
      <c r="U47" s="1">
        <f t="shared" si="7"/>
        <v>23</v>
      </c>
      <c r="V47" s="1">
        <f t="shared" si="7"/>
        <v>2</v>
      </c>
    </row>
    <row r="48" spans="1:22">
      <c r="A48" s="156" t="s">
        <v>8</v>
      </c>
      <c r="B48" s="157">
        <f t="shared" si="6"/>
        <v>13</v>
      </c>
      <c r="C48" s="157">
        <f t="shared" si="6"/>
        <v>7</v>
      </c>
      <c r="D48" s="157">
        <f t="shared" si="6"/>
        <v>2</v>
      </c>
      <c r="E48" s="157">
        <f t="shared" si="6"/>
        <v>4</v>
      </c>
      <c r="F48" s="158">
        <f t="shared" si="6"/>
        <v>33</v>
      </c>
      <c r="G48" s="159">
        <f t="shared" si="6"/>
        <v>23</v>
      </c>
      <c r="H48" s="157">
        <f t="shared" si="6"/>
        <v>23</v>
      </c>
      <c r="I48" s="160">
        <f t="shared" si="6"/>
        <v>2</v>
      </c>
      <c r="J48" s="1">
        <v>6</v>
      </c>
      <c r="K48" s="92" t="str">
        <f t="shared" si="8"/>
        <v>33:23</v>
      </c>
      <c r="N48" s="90" t="s">
        <v>52</v>
      </c>
      <c r="O48" s="1">
        <f t="shared" si="9"/>
        <v>13</v>
      </c>
      <c r="P48" s="1">
        <f t="shared" si="7"/>
        <v>8</v>
      </c>
      <c r="Q48" s="1">
        <f t="shared" si="7"/>
        <v>2</v>
      </c>
      <c r="R48" s="1">
        <f t="shared" si="7"/>
        <v>3</v>
      </c>
      <c r="S48" s="1">
        <f t="shared" si="7"/>
        <v>41</v>
      </c>
      <c r="T48" s="1">
        <f t="shared" si="7"/>
        <v>18</v>
      </c>
      <c r="U48" s="1">
        <f t="shared" si="7"/>
        <v>26</v>
      </c>
      <c r="V48" s="1">
        <f t="shared" si="7"/>
        <v>5</v>
      </c>
    </row>
    <row r="49" spans="1:22">
      <c r="A49" s="156" t="s">
        <v>55</v>
      </c>
      <c r="B49" s="157">
        <f t="shared" si="6"/>
        <v>13</v>
      </c>
      <c r="C49" s="157">
        <f t="shared" si="6"/>
        <v>6</v>
      </c>
      <c r="D49" s="157">
        <f t="shared" si="6"/>
        <v>3</v>
      </c>
      <c r="E49" s="157">
        <f t="shared" si="6"/>
        <v>4</v>
      </c>
      <c r="F49" s="158">
        <f t="shared" si="6"/>
        <v>24</v>
      </c>
      <c r="G49" s="159">
        <f t="shared" si="6"/>
        <v>21</v>
      </c>
      <c r="H49" s="157">
        <f t="shared" si="6"/>
        <v>21</v>
      </c>
      <c r="I49" s="160">
        <f t="shared" si="6"/>
        <v>0</v>
      </c>
      <c r="J49" s="1">
        <v>7</v>
      </c>
      <c r="K49" s="92" t="str">
        <f t="shared" si="8"/>
        <v>24:21</v>
      </c>
      <c r="N49" s="90" t="s">
        <v>82</v>
      </c>
      <c r="O49" s="1">
        <f t="shared" si="9"/>
        <v>13</v>
      </c>
      <c r="P49" s="1">
        <f t="shared" si="7"/>
        <v>3</v>
      </c>
      <c r="Q49" s="1">
        <f t="shared" si="7"/>
        <v>1</v>
      </c>
      <c r="R49" s="1">
        <f t="shared" si="7"/>
        <v>9</v>
      </c>
      <c r="S49" s="1">
        <f t="shared" si="7"/>
        <v>18</v>
      </c>
      <c r="T49" s="1">
        <f t="shared" si="7"/>
        <v>41</v>
      </c>
      <c r="U49" s="1">
        <f t="shared" si="7"/>
        <v>10</v>
      </c>
      <c r="V49" s="1">
        <f t="shared" si="7"/>
        <v>-8</v>
      </c>
    </row>
    <row r="50" spans="1:22">
      <c r="A50" s="156" t="s">
        <v>7</v>
      </c>
      <c r="B50" s="157">
        <f t="shared" si="6"/>
        <v>13</v>
      </c>
      <c r="C50" s="157">
        <f t="shared" si="6"/>
        <v>4</v>
      </c>
      <c r="D50" s="157">
        <f t="shared" si="6"/>
        <v>3</v>
      </c>
      <c r="E50" s="157">
        <f t="shared" si="6"/>
        <v>6</v>
      </c>
      <c r="F50" s="158">
        <f t="shared" si="6"/>
        <v>20</v>
      </c>
      <c r="G50" s="159">
        <f t="shared" si="6"/>
        <v>24</v>
      </c>
      <c r="H50" s="157">
        <f t="shared" si="6"/>
        <v>15</v>
      </c>
      <c r="I50" s="160">
        <f t="shared" si="6"/>
        <v>-3</v>
      </c>
      <c r="J50" s="1">
        <v>8</v>
      </c>
      <c r="K50" s="92" t="str">
        <f t="shared" si="8"/>
        <v>20:24</v>
      </c>
      <c r="N50" s="90" t="s">
        <v>55</v>
      </c>
      <c r="O50" s="1">
        <f t="shared" si="9"/>
        <v>13</v>
      </c>
      <c r="P50" s="1">
        <f t="shared" si="7"/>
        <v>6</v>
      </c>
      <c r="Q50" s="1">
        <f t="shared" si="7"/>
        <v>3</v>
      </c>
      <c r="R50" s="1">
        <f t="shared" si="7"/>
        <v>4</v>
      </c>
      <c r="S50" s="1">
        <f t="shared" si="7"/>
        <v>24</v>
      </c>
      <c r="T50" s="1">
        <f t="shared" si="7"/>
        <v>21</v>
      </c>
      <c r="U50" s="1">
        <f t="shared" si="7"/>
        <v>21</v>
      </c>
      <c r="V50" s="1">
        <f t="shared" si="7"/>
        <v>0</v>
      </c>
    </row>
    <row r="51" spans="1:22">
      <c r="A51" s="156" t="s">
        <v>84</v>
      </c>
      <c r="B51" s="157">
        <f t="shared" si="6"/>
        <v>13</v>
      </c>
      <c r="C51" s="157">
        <f t="shared" si="6"/>
        <v>4</v>
      </c>
      <c r="D51" s="157">
        <f t="shared" si="6"/>
        <v>3</v>
      </c>
      <c r="E51" s="157">
        <f t="shared" si="6"/>
        <v>6</v>
      </c>
      <c r="F51" s="158">
        <f t="shared" si="6"/>
        <v>21</v>
      </c>
      <c r="G51" s="159">
        <f t="shared" si="6"/>
        <v>21</v>
      </c>
      <c r="H51" s="157">
        <f t="shared" si="6"/>
        <v>15</v>
      </c>
      <c r="I51" s="160">
        <f t="shared" si="6"/>
        <v>-3</v>
      </c>
      <c r="J51" s="1">
        <v>9</v>
      </c>
      <c r="K51" s="92" t="str">
        <f t="shared" si="8"/>
        <v>21:21</v>
      </c>
      <c r="N51" s="90" t="s">
        <v>83</v>
      </c>
      <c r="O51" s="1">
        <f t="shared" si="9"/>
        <v>13</v>
      </c>
      <c r="P51" s="1">
        <f t="shared" si="7"/>
        <v>6</v>
      </c>
      <c r="Q51" s="1">
        <f t="shared" si="7"/>
        <v>3</v>
      </c>
      <c r="R51" s="1">
        <f t="shared" si="7"/>
        <v>4</v>
      </c>
      <c r="S51" s="1">
        <f t="shared" si="7"/>
        <v>24</v>
      </c>
      <c r="T51" s="1">
        <f t="shared" si="7"/>
        <v>19</v>
      </c>
      <c r="U51" s="1">
        <f t="shared" si="7"/>
        <v>21</v>
      </c>
      <c r="V51" s="1">
        <f t="shared" si="7"/>
        <v>3</v>
      </c>
    </row>
    <row r="52" spans="1:22">
      <c r="A52" s="156" t="s">
        <v>54</v>
      </c>
      <c r="B52" s="157">
        <f t="shared" si="6"/>
        <v>13</v>
      </c>
      <c r="C52" s="157">
        <f t="shared" si="6"/>
        <v>3</v>
      </c>
      <c r="D52" s="157">
        <f t="shared" si="6"/>
        <v>1</v>
      </c>
      <c r="E52" s="157">
        <f t="shared" si="6"/>
        <v>9</v>
      </c>
      <c r="F52" s="158">
        <f t="shared" si="6"/>
        <v>24</v>
      </c>
      <c r="G52" s="159">
        <f t="shared" si="6"/>
        <v>37</v>
      </c>
      <c r="H52" s="157">
        <f t="shared" si="6"/>
        <v>10</v>
      </c>
      <c r="I52" s="160">
        <f t="shared" si="6"/>
        <v>-8</v>
      </c>
      <c r="J52" s="1">
        <v>10</v>
      </c>
      <c r="K52" s="92" t="str">
        <f t="shared" si="8"/>
        <v>24:37</v>
      </c>
      <c r="N52" s="90" t="s">
        <v>86</v>
      </c>
      <c r="O52" s="1">
        <f t="shared" si="9"/>
        <v>13</v>
      </c>
      <c r="P52" s="1">
        <f t="shared" si="7"/>
        <v>3</v>
      </c>
      <c r="Q52" s="1">
        <f t="shared" si="7"/>
        <v>1</v>
      </c>
      <c r="R52" s="1">
        <f t="shared" si="7"/>
        <v>9</v>
      </c>
      <c r="S52" s="1">
        <f t="shared" si="7"/>
        <v>21</v>
      </c>
      <c r="T52" s="1">
        <f t="shared" si="7"/>
        <v>42</v>
      </c>
      <c r="U52" s="1">
        <f t="shared" si="7"/>
        <v>10</v>
      </c>
      <c r="V52" s="1">
        <f t="shared" si="7"/>
        <v>-11</v>
      </c>
    </row>
    <row r="53" spans="1:22">
      <c r="A53" s="156" t="s">
        <v>82</v>
      </c>
      <c r="B53" s="157">
        <f t="shared" si="6"/>
        <v>13</v>
      </c>
      <c r="C53" s="157">
        <f t="shared" si="6"/>
        <v>3</v>
      </c>
      <c r="D53" s="157">
        <f t="shared" si="6"/>
        <v>1</v>
      </c>
      <c r="E53" s="157">
        <f t="shared" si="6"/>
        <v>9</v>
      </c>
      <c r="F53" s="158">
        <f t="shared" si="6"/>
        <v>18</v>
      </c>
      <c r="G53" s="159">
        <f t="shared" si="6"/>
        <v>41</v>
      </c>
      <c r="H53" s="157">
        <f t="shared" si="6"/>
        <v>10</v>
      </c>
      <c r="I53" s="160">
        <f t="shared" si="6"/>
        <v>-8</v>
      </c>
      <c r="J53" s="1">
        <v>11</v>
      </c>
      <c r="K53" s="92" t="str">
        <f t="shared" si="8"/>
        <v>18:41</v>
      </c>
      <c r="N53" s="90" t="s">
        <v>87</v>
      </c>
      <c r="O53" s="1">
        <f t="shared" si="9"/>
        <v>13</v>
      </c>
      <c r="P53" s="1">
        <f t="shared" si="7"/>
        <v>3</v>
      </c>
      <c r="Q53" s="1">
        <f t="shared" si="7"/>
        <v>1</v>
      </c>
      <c r="R53" s="1">
        <f t="shared" si="7"/>
        <v>9</v>
      </c>
      <c r="S53" s="1">
        <f t="shared" si="7"/>
        <v>16</v>
      </c>
      <c r="T53" s="1">
        <f t="shared" si="7"/>
        <v>56</v>
      </c>
      <c r="U53" s="1">
        <f t="shared" si="7"/>
        <v>10</v>
      </c>
      <c r="V53" s="1">
        <f t="shared" si="7"/>
        <v>-11</v>
      </c>
    </row>
    <row r="54" spans="1:22">
      <c r="A54" s="156" t="s">
        <v>88</v>
      </c>
      <c r="B54" s="157">
        <f t="shared" si="6"/>
        <v>13</v>
      </c>
      <c r="C54" s="157">
        <f t="shared" si="6"/>
        <v>3</v>
      </c>
      <c r="D54" s="157">
        <f t="shared" si="6"/>
        <v>1</v>
      </c>
      <c r="E54" s="157">
        <f t="shared" si="6"/>
        <v>9</v>
      </c>
      <c r="F54" s="158">
        <f t="shared" si="6"/>
        <v>22</v>
      </c>
      <c r="G54" s="159">
        <f t="shared" si="6"/>
        <v>28</v>
      </c>
      <c r="H54" s="157">
        <f t="shared" si="6"/>
        <v>10</v>
      </c>
      <c r="I54" s="160">
        <f t="shared" si="6"/>
        <v>-11</v>
      </c>
      <c r="J54" s="1">
        <v>12</v>
      </c>
      <c r="K54" s="92" t="str">
        <f t="shared" si="8"/>
        <v>22:28</v>
      </c>
      <c r="N54" s="90" t="s">
        <v>88</v>
      </c>
      <c r="O54" s="1">
        <f t="shared" si="9"/>
        <v>13</v>
      </c>
      <c r="P54" s="1">
        <f t="shared" si="7"/>
        <v>3</v>
      </c>
      <c r="Q54" s="1">
        <f t="shared" si="7"/>
        <v>1</v>
      </c>
      <c r="R54" s="1">
        <f t="shared" si="7"/>
        <v>9</v>
      </c>
      <c r="S54" s="1">
        <f t="shared" si="7"/>
        <v>22</v>
      </c>
      <c r="T54" s="1">
        <f t="shared" si="7"/>
        <v>28</v>
      </c>
      <c r="U54" s="1">
        <f t="shared" si="7"/>
        <v>10</v>
      </c>
      <c r="V54" s="1">
        <f t="shared" si="7"/>
        <v>-11</v>
      </c>
    </row>
    <row r="55" spans="1:22">
      <c r="A55" s="156" t="s">
        <v>86</v>
      </c>
      <c r="B55" s="157">
        <f t="shared" si="6"/>
        <v>13</v>
      </c>
      <c r="C55" s="157">
        <f t="shared" si="6"/>
        <v>3</v>
      </c>
      <c r="D55" s="157">
        <f t="shared" si="6"/>
        <v>1</v>
      </c>
      <c r="E55" s="157">
        <f t="shared" si="6"/>
        <v>9</v>
      </c>
      <c r="F55" s="158">
        <f t="shared" si="6"/>
        <v>21</v>
      </c>
      <c r="G55" s="159">
        <f t="shared" si="6"/>
        <v>42</v>
      </c>
      <c r="H55" s="157">
        <f t="shared" si="6"/>
        <v>10</v>
      </c>
      <c r="I55" s="160">
        <f t="shared" si="6"/>
        <v>-11</v>
      </c>
      <c r="J55" s="1">
        <v>13</v>
      </c>
      <c r="K55" s="92" t="str">
        <f t="shared" si="8"/>
        <v>21:42</v>
      </c>
      <c r="N55" s="90" t="s">
        <v>54</v>
      </c>
      <c r="O55" s="1">
        <f t="shared" si="9"/>
        <v>13</v>
      </c>
      <c r="P55" s="1">
        <f t="shared" si="7"/>
        <v>3</v>
      </c>
      <c r="Q55" s="1">
        <f t="shared" si="7"/>
        <v>1</v>
      </c>
      <c r="R55" s="1">
        <f t="shared" si="7"/>
        <v>9</v>
      </c>
      <c r="S55" s="1">
        <f t="shared" si="7"/>
        <v>24</v>
      </c>
      <c r="T55" s="1">
        <f t="shared" si="7"/>
        <v>37</v>
      </c>
      <c r="U55" s="1">
        <f t="shared" si="7"/>
        <v>10</v>
      </c>
      <c r="V55" s="1">
        <f t="shared" si="7"/>
        <v>-8</v>
      </c>
    </row>
    <row r="56" spans="1:22">
      <c r="A56" s="161" t="s">
        <v>87</v>
      </c>
      <c r="B56" s="162">
        <f t="shared" si="6"/>
        <v>13</v>
      </c>
      <c r="C56" s="162">
        <f t="shared" si="6"/>
        <v>3</v>
      </c>
      <c r="D56" s="162">
        <f t="shared" si="6"/>
        <v>1</v>
      </c>
      <c r="E56" s="162">
        <f t="shared" si="6"/>
        <v>9</v>
      </c>
      <c r="F56" s="163">
        <f t="shared" si="6"/>
        <v>16</v>
      </c>
      <c r="G56" s="164">
        <f t="shared" si="6"/>
        <v>56</v>
      </c>
      <c r="H56" s="162">
        <f t="shared" si="6"/>
        <v>10</v>
      </c>
      <c r="I56" s="165">
        <f t="shared" si="6"/>
        <v>-11</v>
      </c>
      <c r="J56" s="1">
        <v>14</v>
      </c>
      <c r="K56" s="92" t="str">
        <f t="shared" si="8"/>
        <v>16:56</v>
      </c>
      <c r="N56" s="90" t="s">
        <v>85</v>
      </c>
      <c r="O56" s="1">
        <f t="shared" si="9"/>
        <v>13</v>
      </c>
      <c r="P56" s="1">
        <f t="shared" si="7"/>
        <v>8</v>
      </c>
      <c r="Q56" s="1">
        <f t="shared" si="7"/>
        <v>2</v>
      </c>
      <c r="R56" s="1">
        <f t="shared" si="7"/>
        <v>3</v>
      </c>
      <c r="S56" s="1">
        <f t="shared" si="7"/>
        <v>27</v>
      </c>
      <c r="T56" s="1">
        <f t="shared" si="7"/>
        <v>14</v>
      </c>
      <c r="U56" s="1">
        <f t="shared" si="7"/>
        <v>26</v>
      </c>
      <c r="V56" s="1">
        <f t="shared" si="7"/>
        <v>8</v>
      </c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</sheetData>
  <sortState ref="A7:D111">
    <sortCondition ref="B7:B111"/>
  </sortState>
  <phoneticPr fontId="3" type="noConversion"/>
  <pageMargins left="0.78740157499999996" right="0.78740157499999996" top="0.984251969" bottom="0.984251969" header="0.4921259845" footer="0.4921259845"/>
  <pageSetup paperSize="9" orientation="portrait" verticalDpi="0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13"/>
  <sheetViews>
    <sheetView topLeftCell="A4" workbookViewId="0">
      <selection activeCell="F11" sqref="F11"/>
    </sheetView>
  </sheetViews>
  <sheetFormatPr defaultColWidth="9.109375" defaultRowHeight="10.199999999999999"/>
  <cols>
    <col min="1" max="1" width="9.6640625" style="1" customWidth="1"/>
    <col min="2" max="2" width="4.109375" style="33" customWidth="1"/>
    <col min="3" max="3" width="2.5546875" style="33" customWidth="1"/>
    <col min="4" max="4" width="2.44140625" style="33" customWidth="1"/>
    <col min="5" max="5" width="2.33203125" style="33" customWidth="1"/>
    <col min="6" max="6" width="3.5546875" style="124" customWidth="1"/>
    <col min="7" max="7" width="3.5546875" style="52" customWidth="1"/>
    <col min="8" max="8" width="2.6640625" style="33" customWidth="1"/>
    <col min="9" max="9" width="3.33203125" style="33" customWidth="1"/>
    <col min="10" max="10" width="9.109375" style="1"/>
    <col min="11" max="11" width="9.109375" style="92"/>
    <col min="12" max="13" width="9.109375" style="1"/>
    <col min="14" max="14" width="10.109375" style="1" bestFit="1" customWidth="1"/>
    <col min="15" max="21" width="3.109375" style="1" customWidth="1"/>
    <col min="22" max="22" width="4.109375" style="1" customWidth="1"/>
    <col min="23" max="16384" width="9.109375" style="1"/>
  </cols>
  <sheetData>
    <row r="1" spans="1:22">
      <c r="A1" s="46" t="s">
        <v>0</v>
      </c>
    </row>
    <row r="2" spans="1:22">
      <c r="A2" s="1" t="s">
        <v>41</v>
      </c>
    </row>
    <row r="3" spans="1:22">
      <c r="A3" s="127"/>
      <c r="B3" s="128" t="s">
        <v>40</v>
      </c>
      <c r="C3" s="129"/>
      <c r="D3" s="129"/>
      <c r="E3" s="129"/>
      <c r="F3" s="129"/>
      <c r="G3" s="129"/>
      <c r="H3" s="129"/>
      <c r="I3" s="130"/>
    </row>
    <row r="4" spans="1:22">
      <c r="A4" s="131" t="s">
        <v>34</v>
      </c>
      <c r="B4" s="132" t="s">
        <v>44</v>
      </c>
      <c r="C4" s="133" t="s">
        <v>45</v>
      </c>
      <c r="D4" s="133" t="s">
        <v>46</v>
      </c>
      <c r="E4" s="133" t="s">
        <v>47</v>
      </c>
      <c r="F4" s="144" t="s">
        <v>48</v>
      </c>
      <c r="G4" s="145" t="s">
        <v>49</v>
      </c>
      <c r="H4" s="133" t="s">
        <v>50</v>
      </c>
      <c r="I4" s="134" t="s">
        <v>51</v>
      </c>
      <c r="K4" s="135" t="s">
        <v>81</v>
      </c>
    </row>
    <row r="5" spans="1:22">
      <c r="A5" s="127" t="s">
        <v>53</v>
      </c>
      <c r="B5" s="132">
        <v>7</v>
      </c>
      <c r="C5" s="133">
        <v>6</v>
      </c>
      <c r="D5" s="133">
        <v>1</v>
      </c>
      <c r="E5" s="133">
        <v>0</v>
      </c>
      <c r="F5" s="144">
        <v>22</v>
      </c>
      <c r="G5" s="145">
        <v>3</v>
      </c>
      <c r="H5" s="133">
        <v>19</v>
      </c>
      <c r="I5" s="134">
        <v>-2</v>
      </c>
      <c r="K5" s="92" t="str">
        <f>CONCATENATE(F5,":",G5)</f>
        <v>22:3</v>
      </c>
      <c r="L5" s="135"/>
      <c r="N5" s="90" t="s">
        <v>53</v>
      </c>
      <c r="O5" s="1">
        <f>IFERROR(VLOOKUP($N5,$A$5:$K$18,COLUMN(B5),0),0)</f>
        <v>7</v>
      </c>
      <c r="P5" s="1">
        <f t="shared" ref="P5:V18" si="0">IFERROR(VLOOKUP($N5,$A$5:$K$18,COLUMN(C5),0),0)</f>
        <v>6</v>
      </c>
      <c r="Q5" s="1">
        <f t="shared" si="0"/>
        <v>1</v>
      </c>
      <c r="R5" s="1">
        <f t="shared" si="0"/>
        <v>0</v>
      </c>
      <c r="S5" s="1">
        <f t="shared" si="0"/>
        <v>22</v>
      </c>
      <c r="T5" s="1">
        <f t="shared" si="0"/>
        <v>3</v>
      </c>
      <c r="U5" s="1">
        <f t="shared" si="0"/>
        <v>19</v>
      </c>
      <c r="V5" s="1">
        <f t="shared" si="0"/>
        <v>-2</v>
      </c>
    </row>
    <row r="6" spans="1:22">
      <c r="A6" s="136" t="s">
        <v>7</v>
      </c>
      <c r="B6" s="137">
        <v>7</v>
      </c>
      <c r="C6" s="33">
        <v>5</v>
      </c>
      <c r="D6" s="33">
        <v>2</v>
      </c>
      <c r="E6" s="33">
        <v>0</v>
      </c>
      <c r="F6" s="124">
        <v>21</v>
      </c>
      <c r="G6" s="52">
        <v>4</v>
      </c>
      <c r="H6" s="33">
        <v>17</v>
      </c>
      <c r="I6" s="138">
        <v>-4</v>
      </c>
      <c r="K6" s="92" t="str">
        <f t="shared" ref="K6:K18" si="1">CONCATENATE(F6,":",G6)</f>
        <v>21:4</v>
      </c>
      <c r="L6" s="135"/>
      <c r="N6" s="90" t="s">
        <v>84</v>
      </c>
      <c r="O6" s="1">
        <f t="shared" ref="O6:O18" si="2">IFERROR(VLOOKUP($N6,$A$5:$K$18,COLUMN(B6),0),0)</f>
        <v>7</v>
      </c>
      <c r="P6" s="1">
        <f t="shared" si="0"/>
        <v>3</v>
      </c>
      <c r="Q6" s="1">
        <f t="shared" si="0"/>
        <v>3</v>
      </c>
      <c r="R6" s="1">
        <f t="shared" si="0"/>
        <v>1</v>
      </c>
      <c r="S6" s="1">
        <f t="shared" si="0"/>
        <v>27</v>
      </c>
      <c r="T6" s="1">
        <f t="shared" si="0"/>
        <v>11</v>
      </c>
      <c r="U6" s="1">
        <f t="shared" si="0"/>
        <v>12</v>
      </c>
      <c r="V6" s="1">
        <f t="shared" si="0"/>
        <v>-9</v>
      </c>
    </row>
    <row r="7" spans="1:22">
      <c r="A7" s="136" t="s">
        <v>6</v>
      </c>
      <c r="B7" s="137">
        <v>6</v>
      </c>
      <c r="C7" s="33">
        <v>5</v>
      </c>
      <c r="D7" s="33">
        <v>0</v>
      </c>
      <c r="E7" s="33">
        <v>1</v>
      </c>
      <c r="F7" s="124">
        <v>22</v>
      </c>
      <c r="G7" s="52">
        <v>13</v>
      </c>
      <c r="H7" s="33">
        <v>15</v>
      </c>
      <c r="I7" s="138">
        <v>-3</v>
      </c>
      <c r="K7" s="92" t="str">
        <f t="shared" si="1"/>
        <v>22:13</v>
      </c>
      <c r="L7" s="135"/>
      <c r="N7" s="90" t="s">
        <v>7</v>
      </c>
      <c r="O7" s="1">
        <f t="shared" si="2"/>
        <v>7</v>
      </c>
      <c r="P7" s="1">
        <f t="shared" si="0"/>
        <v>5</v>
      </c>
      <c r="Q7" s="1">
        <f t="shared" si="0"/>
        <v>2</v>
      </c>
      <c r="R7" s="1">
        <f t="shared" si="0"/>
        <v>0</v>
      </c>
      <c r="S7" s="1">
        <f t="shared" si="0"/>
        <v>21</v>
      </c>
      <c r="T7" s="1">
        <f t="shared" si="0"/>
        <v>4</v>
      </c>
      <c r="U7" s="1">
        <f t="shared" si="0"/>
        <v>17</v>
      </c>
      <c r="V7" s="1">
        <f t="shared" si="0"/>
        <v>-4</v>
      </c>
    </row>
    <row r="8" spans="1:22">
      <c r="A8" s="136" t="s">
        <v>85</v>
      </c>
      <c r="B8" s="137">
        <v>7</v>
      </c>
      <c r="C8" s="33">
        <v>4</v>
      </c>
      <c r="D8" s="33">
        <v>2</v>
      </c>
      <c r="E8" s="33">
        <v>1</v>
      </c>
      <c r="F8" s="124">
        <v>18</v>
      </c>
      <c r="G8" s="52">
        <v>8</v>
      </c>
      <c r="H8" s="33">
        <v>14</v>
      </c>
      <c r="I8" s="138">
        <v>-7</v>
      </c>
      <c r="K8" s="92" t="str">
        <f t="shared" si="1"/>
        <v>18:8</v>
      </c>
      <c r="L8" s="135"/>
      <c r="N8" s="90" t="s">
        <v>6</v>
      </c>
      <c r="O8" s="1">
        <f t="shared" si="2"/>
        <v>6</v>
      </c>
      <c r="P8" s="1">
        <f t="shared" si="0"/>
        <v>5</v>
      </c>
      <c r="Q8" s="1">
        <f t="shared" si="0"/>
        <v>0</v>
      </c>
      <c r="R8" s="1">
        <f t="shared" si="0"/>
        <v>1</v>
      </c>
      <c r="S8" s="1">
        <f t="shared" si="0"/>
        <v>22</v>
      </c>
      <c r="T8" s="1">
        <f t="shared" si="0"/>
        <v>13</v>
      </c>
      <c r="U8" s="1">
        <f t="shared" si="0"/>
        <v>15</v>
      </c>
      <c r="V8" s="1">
        <f t="shared" si="0"/>
        <v>-3</v>
      </c>
    </row>
    <row r="9" spans="1:22">
      <c r="A9" s="136" t="s">
        <v>88</v>
      </c>
      <c r="B9" s="137">
        <v>6</v>
      </c>
      <c r="C9" s="33">
        <v>4</v>
      </c>
      <c r="D9" s="33">
        <v>1</v>
      </c>
      <c r="E9" s="33">
        <v>1</v>
      </c>
      <c r="F9" s="124">
        <v>18</v>
      </c>
      <c r="G9" s="52">
        <v>9</v>
      </c>
      <c r="H9" s="33">
        <v>13</v>
      </c>
      <c r="I9" s="138">
        <v>-5</v>
      </c>
      <c r="K9" s="92" t="str">
        <f t="shared" si="1"/>
        <v>18:9</v>
      </c>
      <c r="L9" s="135"/>
      <c r="N9" s="90" t="s">
        <v>8</v>
      </c>
      <c r="O9" s="1">
        <f t="shared" si="2"/>
        <v>6</v>
      </c>
      <c r="P9" s="1">
        <f t="shared" si="0"/>
        <v>4</v>
      </c>
      <c r="Q9" s="1">
        <f t="shared" si="0"/>
        <v>1</v>
      </c>
      <c r="R9" s="1">
        <f t="shared" si="0"/>
        <v>1</v>
      </c>
      <c r="S9" s="1">
        <f t="shared" si="0"/>
        <v>24</v>
      </c>
      <c r="T9" s="1">
        <f t="shared" si="0"/>
        <v>6</v>
      </c>
      <c r="U9" s="1">
        <f t="shared" si="0"/>
        <v>13</v>
      </c>
      <c r="V9" s="1">
        <f t="shared" si="0"/>
        <v>-5</v>
      </c>
    </row>
    <row r="10" spans="1:22">
      <c r="A10" s="136" t="s">
        <v>55</v>
      </c>
      <c r="B10" s="137">
        <v>6</v>
      </c>
      <c r="C10" s="33">
        <v>4</v>
      </c>
      <c r="D10" s="33">
        <v>1</v>
      </c>
      <c r="E10" s="33">
        <v>1</v>
      </c>
      <c r="F10" s="124">
        <v>17</v>
      </c>
      <c r="G10" s="52">
        <v>6</v>
      </c>
      <c r="H10" s="33">
        <v>13</v>
      </c>
      <c r="I10" s="138">
        <v>-5</v>
      </c>
      <c r="K10" s="92" t="str">
        <f t="shared" si="1"/>
        <v>17:6</v>
      </c>
      <c r="L10" s="135"/>
      <c r="N10" s="90" t="s">
        <v>52</v>
      </c>
      <c r="O10" s="1">
        <f t="shared" si="2"/>
        <v>6</v>
      </c>
      <c r="P10" s="1">
        <f t="shared" si="0"/>
        <v>4</v>
      </c>
      <c r="Q10" s="1">
        <f t="shared" si="0"/>
        <v>1</v>
      </c>
      <c r="R10" s="1">
        <f t="shared" si="0"/>
        <v>1</v>
      </c>
      <c r="S10" s="1">
        <f t="shared" si="0"/>
        <v>22</v>
      </c>
      <c r="T10" s="1">
        <f t="shared" si="0"/>
        <v>10</v>
      </c>
      <c r="U10" s="1">
        <f t="shared" si="0"/>
        <v>13</v>
      </c>
      <c r="V10" s="1">
        <f t="shared" si="0"/>
        <v>-5</v>
      </c>
    </row>
    <row r="11" spans="1:22">
      <c r="A11" s="136" t="s">
        <v>8</v>
      </c>
      <c r="B11" s="137">
        <v>6</v>
      </c>
      <c r="C11" s="33">
        <v>4</v>
      </c>
      <c r="D11" s="33">
        <v>1</v>
      </c>
      <c r="E11" s="33">
        <v>1</v>
      </c>
      <c r="F11" s="124">
        <v>24</v>
      </c>
      <c r="G11" s="52">
        <v>6</v>
      </c>
      <c r="H11" s="33">
        <v>13</v>
      </c>
      <c r="I11" s="138">
        <v>-5</v>
      </c>
      <c r="K11" s="92" t="str">
        <f t="shared" si="1"/>
        <v>24:6</v>
      </c>
      <c r="L11" s="135"/>
      <c r="N11" s="90" t="s">
        <v>82</v>
      </c>
      <c r="O11" s="1">
        <f t="shared" si="2"/>
        <v>7</v>
      </c>
      <c r="P11" s="1">
        <f t="shared" si="0"/>
        <v>3</v>
      </c>
      <c r="Q11" s="1">
        <f t="shared" si="0"/>
        <v>1</v>
      </c>
      <c r="R11" s="1">
        <f t="shared" si="0"/>
        <v>3</v>
      </c>
      <c r="S11" s="1">
        <f t="shared" si="0"/>
        <v>12</v>
      </c>
      <c r="T11" s="1">
        <f t="shared" si="0"/>
        <v>21</v>
      </c>
      <c r="U11" s="1">
        <f t="shared" si="0"/>
        <v>10</v>
      </c>
      <c r="V11" s="1">
        <f t="shared" si="0"/>
        <v>-11</v>
      </c>
    </row>
    <row r="12" spans="1:22">
      <c r="A12" s="136" t="s">
        <v>52</v>
      </c>
      <c r="B12" s="137">
        <v>6</v>
      </c>
      <c r="C12" s="33">
        <v>4</v>
      </c>
      <c r="D12" s="33">
        <v>1</v>
      </c>
      <c r="E12" s="33">
        <v>1</v>
      </c>
      <c r="F12" s="124">
        <v>22</v>
      </c>
      <c r="G12" s="52">
        <v>10</v>
      </c>
      <c r="H12" s="33">
        <v>13</v>
      </c>
      <c r="I12" s="138">
        <v>-5</v>
      </c>
      <c r="K12" s="92" t="str">
        <f t="shared" si="1"/>
        <v>22:10</v>
      </c>
      <c r="L12" s="135"/>
      <c r="N12" s="90" t="s">
        <v>55</v>
      </c>
      <c r="O12" s="1">
        <f t="shared" si="2"/>
        <v>6</v>
      </c>
      <c r="P12" s="1">
        <f t="shared" si="0"/>
        <v>4</v>
      </c>
      <c r="Q12" s="1">
        <f t="shared" si="0"/>
        <v>1</v>
      </c>
      <c r="R12" s="1">
        <f t="shared" si="0"/>
        <v>1</v>
      </c>
      <c r="S12" s="1">
        <f t="shared" si="0"/>
        <v>17</v>
      </c>
      <c r="T12" s="1">
        <f t="shared" si="0"/>
        <v>6</v>
      </c>
      <c r="U12" s="1">
        <f t="shared" si="0"/>
        <v>13</v>
      </c>
      <c r="V12" s="1">
        <f t="shared" si="0"/>
        <v>-5</v>
      </c>
    </row>
    <row r="13" spans="1:22">
      <c r="A13" s="136" t="s">
        <v>84</v>
      </c>
      <c r="B13" s="137">
        <v>7</v>
      </c>
      <c r="C13" s="33">
        <v>3</v>
      </c>
      <c r="D13" s="33">
        <v>3</v>
      </c>
      <c r="E13" s="33">
        <v>1</v>
      </c>
      <c r="F13" s="124">
        <v>27</v>
      </c>
      <c r="G13" s="52">
        <v>11</v>
      </c>
      <c r="H13" s="33">
        <v>12</v>
      </c>
      <c r="I13" s="138">
        <v>-9</v>
      </c>
      <c r="K13" s="92" t="str">
        <f t="shared" si="1"/>
        <v>27:11</v>
      </c>
      <c r="L13" s="135"/>
      <c r="N13" s="90" t="s">
        <v>83</v>
      </c>
      <c r="O13" s="1">
        <f t="shared" si="2"/>
        <v>7</v>
      </c>
      <c r="P13" s="1">
        <f t="shared" si="0"/>
        <v>3</v>
      </c>
      <c r="Q13" s="1">
        <f t="shared" si="0"/>
        <v>2</v>
      </c>
      <c r="R13" s="1">
        <f t="shared" si="0"/>
        <v>2</v>
      </c>
      <c r="S13" s="1">
        <f t="shared" si="0"/>
        <v>12</v>
      </c>
      <c r="T13" s="1">
        <f t="shared" si="0"/>
        <v>6</v>
      </c>
      <c r="U13" s="1">
        <f t="shared" si="0"/>
        <v>11</v>
      </c>
      <c r="V13" s="1">
        <f t="shared" si="0"/>
        <v>-10</v>
      </c>
    </row>
    <row r="14" spans="1:22">
      <c r="A14" s="136" t="s">
        <v>83</v>
      </c>
      <c r="B14" s="137">
        <v>7</v>
      </c>
      <c r="C14" s="33">
        <v>3</v>
      </c>
      <c r="D14" s="33">
        <v>2</v>
      </c>
      <c r="E14" s="33">
        <v>2</v>
      </c>
      <c r="F14" s="124">
        <v>12</v>
      </c>
      <c r="G14" s="52">
        <v>6</v>
      </c>
      <c r="H14" s="33">
        <v>11</v>
      </c>
      <c r="I14" s="138">
        <v>-10</v>
      </c>
      <c r="K14" s="92" t="str">
        <f t="shared" si="1"/>
        <v>12:6</v>
      </c>
      <c r="L14" s="135"/>
      <c r="N14" s="90" t="s">
        <v>86</v>
      </c>
      <c r="O14" s="1">
        <f t="shared" si="2"/>
        <v>6</v>
      </c>
      <c r="P14" s="1">
        <f t="shared" si="0"/>
        <v>1</v>
      </c>
      <c r="Q14" s="1">
        <f t="shared" si="0"/>
        <v>1</v>
      </c>
      <c r="R14" s="1">
        <f t="shared" si="0"/>
        <v>4</v>
      </c>
      <c r="S14" s="1">
        <f t="shared" si="0"/>
        <v>10</v>
      </c>
      <c r="T14" s="1">
        <f t="shared" si="0"/>
        <v>17</v>
      </c>
      <c r="U14" s="1">
        <f t="shared" si="0"/>
        <v>4</v>
      </c>
      <c r="V14" s="1">
        <f t="shared" si="0"/>
        <v>-14</v>
      </c>
    </row>
    <row r="15" spans="1:22">
      <c r="A15" s="136" t="s">
        <v>54</v>
      </c>
      <c r="B15" s="137">
        <v>7</v>
      </c>
      <c r="C15" s="33">
        <v>3</v>
      </c>
      <c r="D15" s="33">
        <v>2</v>
      </c>
      <c r="E15" s="33">
        <v>2</v>
      </c>
      <c r="F15" s="124">
        <v>10</v>
      </c>
      <c r="G15" s="52">
        <v>11</v>
      </c>
      <c r="H15" s="33">
        <v>11</v>
      </c>
      <c r="I15" s="138">
        <v>-10</v>
      </c>
      <c r="K15" s="92" t="str">
        <f t="shared" si="1"/>
        <v>10:11</v>
      </c>
      <c r="L15" s="135"/>
      <c r="N15" s="90" t="s">
        <v>87</v>
      </c>
      <c r="O15" s="1">
        <f t="shared" si="2"/>
        <v>6</v>
      </c>
      <c r="P15" s="1">
        <f t="shared" si="0"/>
        <v>1</v>
      </c>
      <c r="Q15" s="1">
        <f t="shared" si="0"/>
        <v>2</v>
      </c>
      <c r="R15" s="1">
        <f t="shared" si="0"/>
        <v>3</v>
      </c>
      <c r="S15" s="1">
        <f t="shared" si="0"/>
        <v>12</v>
      </c>
      <c r="T15" s="1">
        <f t="shared" si="0"/>
        <v>15</v>
      </c>
      <c r="U15" s="1">
        <f t="shared" si="0"/>
        <v>5</v>
      </c>
      <c r="V15" s="1">
        <f t="shared" si="0"/>
        <v>-13</v>
      </c>
    </row>
    <row r="16" spans="1:22">
      <c r="A16" s="136" t="s">
        <v>82</v>
      </c>
      <c r="B16" s="137">
        <v>7</v>
      </c>
      <c r="C16" s="33">
        <v>3</v>
      </c>
      <c r="D16" s="33">
        <v>1</v>
      </c>
      <c r="E16" s="33">
        <v>3</v>
      </c>
      <c r="F16" s="124">
        <v>12</v>
      </c>
      <c r="G16" s="52">
        <v>21</v>
      </c>
      <c r="H16" s="33">
        <v>10</v>
      </c>
      <c r="I16" s="138">
        <v>-11</v>
      </c>
      <c r="K16" s="92" t="str">
        <f t="shared" si="1"/>
        <v>12:21</v>
      </c>
      <c r="L16" s="135"/>
      <c r="N16" s="90" t="s">
        <v>88</v>
      </c>
      <c r="O16" s="1">
        <f t="shared" si="2"/>
        <v>6</v>
      </c>
      <c r="P16" s="1">
        <f t="shared" si="0"/>
        <v>4</v>
      </c>
      <c r="Q16" s="1">
        <f t="shared" si="0"/>
        <v>1</v>
      </c>
      <c r="R16" s="1">
        <f t="shared" si="0"/>
        <v>1</v>
      </c>
      <c r="S16" s="1">
        <f t="shared" si="0"/>
        <v>18</v>
      </c>
      <c r="T16" s="1">
        <f t="shared" si="0"/>
        <v>9</v>
      </c>
      <c r="U16" s="1">
        <f t="shared" si="0"/>
        <v>13</v>
      </c>
      <c r="V16" s="1">
        <f t="shared" si="0"/>
        <v>-5</v>
      </c>
    </row>
    <row r="17" spans="1:22">
      <c r="A17" s="136" t="s">
        <v>87</v>
      </c>
      <c r="B17" s="137">
        <v>6</v>
      </c>
      <c r="C17" s="33">
        <v>1</v>
      </c>
      <c r="D17" s="33">
        <v>2</v>
      </c>
      <c r="E17" s="33">
        <v>3</v>
      </c>
      <c r="F17" s="124">
        <v>12</v>
      </c>
      <c r="G17" s="52">
        <v>15</v>
      </c>
      <c r="H17" s="33">
        <v>5</v>
      </c>
      <c r="I17" s="138">
        <v>-13</v>
      </c>
      <c r="K17" s="92" t="str">
        <f t="shared" si="1"/>
        <v>12:15</v>
      </c>
      <c r="L17" s="135"/>
      <c r="N17" s="90" t="s">
        <v>54</v>
      </c>
      <c r="O17" s="1">
        <f t="shared" si="2"/>
        <v>7</v>
      </c>
      <c r="P17" s="1">
        <f t="shared" si="0"/>
        <v>3</v>
      </c>
      <c r="Q17" s="1">
        <f t="shared" si="0"/>
        <v>2</v>
      </c>
      <c r="R17" s="1">
        <f t="shared" si="0"/>
        <v>2</v>
      </c>
      <c r="S17" s="1">
        <f t="shared" si="0"/>
        <v>10</v>
      </c>
      <c r="T17" s="1">
        <f t="shared" si="0"/>
        <v>11</v>
      </c>
      <c r="U17" s="1">
        <f t="shared" si="0"/>
        <v>11</v>
      </c>
      <c r="V17" s="1">
        <f t="shared" si="0"/>
        <v>-10</v>
      </c>
    </row>
    <row r="18" spans="1:22">
      <c r="A18" s="139" t="s">
        <v>86</v>
      </c>
      <c r="B18" s="140">
        <v>6</v>
      </c>
      <c r="C18" s="141">
        <v>1</v>
      </c>
      <c r="D18" s="141">
        <v>1</v>
      </c>
      <c r="E18" s="141">
        <v>4</v>
      </c>
      <c r="F18" s="146">
        <v>10</v>
      </c>
      <c r="G18" s="147">
        <v>17</v>
      </c>
      <c r="H18" s="141">
        <v>4</v>
      </c>
      <c r="I18" s="142">
        <v>-14</v>
      </c>
      <c r="K18" s="92" t="str">
        <f t="shared" si="1"/>
        <v>10:17</v>
      </c>
      <c r="L18" s="135"/>
      <c r="N18" s="90" t="s">
        <v>85</v>
      </c>
      <c r="O18" s="1">
        <f t="shared" si="2"/>
        <v>7</v>
      </c>
      <c r="P18" s="1">
        <f t="shared" si="0"/>
        <v>4</v>
      </c>
      <c r="Q18" s="1">
        <f t="shared" si="0"/>
        <v>2</v>
      </c>
      <c r="R18" s="1">
        <f t="shared" si="0"/>
        <v>1</v>
      </c>
      <c r="S18" s="1">
        <f t="shared" si="0"/>
        <v>18</v>
      </c>
      <c r="T18" s="1">
        <f t="shared" si="0"/>
        <v>8</v>
      </c>
      <c r="U18" s="1">
        <f t="shared" si="0"/>
        <v>14</v>
      </c>
      <c r="V18" s="1">
        <f t="shared" si="0"/>
        <v>-7</v>
      </c>
    </row>
    <row r="19" spans="1:22">
      <c r="B19" s="1"/>
      <c r="C19" s="1"/>
      <c r="D19" s="1"/>
      <c r="E19" s="1"/>
      <c r="F19" s="114"/>
      <c r="G19" s="143"/>
      <c r="H19" s="1"/>
      <c r="I19" s="1"/>
    </row>
    <row r="21" spans="1:22">
      <c r="A21" s="1" t="s">
        <v>42</v>
      </c>
    </row>
    <row r="22" spans="1:22">
      <c r="A22" s="127"/>
      <c r="B22" s="128" t="s">
        <v>40</v>
      </c>
      <c r="C22" s="129"/>
      <c r="D22" s="129"/>
      <c r="E22" s="129"/>
      <c r="F22" s="129"/>
      <c r="G22" s="129"/>
      <c r="H22" s="129"/>
      <c r="I22" s="130"/>
    </row>
    <row r="23" spans="1:22">
      <c r="A23" s="131" t="s">
        <v>37</v>
      </c>
      <c r="B23" s="132" t="s">
        <v>44</v>
      </c>
      <c r="C23" s="133" t="s">
        <v>45</v>
      </c>
      <c r="D23" s="133" t="s">
        <v>46</v>
      </c>
      <c r="E23" s="133" t="s">
        <v>47</v>
      </c>
      <c r="F23" s="144" t="s">
        <v>48</v>
      </c>
      <c r="G23" s="145" t="s">
        <v>49</v>
      </c>
      <c r="H23" s="133" t="s">
        <v>50</v>
      </c>
      <c r="I23" s="134" t="s">
        <v>51</v>
      </c>
    </row>
    <row r="24" spans="1:22">
      <c r="A24" s="127" t="s">
        <v>53</v>
      </c>
      <c r="B24" s="132">
        <v>6</v>
      </c>
      <c r="C24" s="133">
        <v>4</v>
      </c>
      <c r="D24" s="133">
        <v>1</v>
      </c>
      <c r="E24" s="133">
        <v>1</v>
      </c>
      <c r="F24" s="144">
        <v>20</v>
      </c>
      <c r="G24" s="145">
        <v>10</v>
      </c>
      <c r="H24" s="133">
        <v>13</v>
      </c>
      <c r="I24" s="134">
        <v>13</v>
      </c>
      <c r="K24" s="92" t="str">
        <f>CONCATENATE(F24,":",G24)</f>
        <v>20:10</v>
      </c>
      <c r="N24" s="90" t="s">
        <v>53</v>
      </c>
      <c r="O24" s="1">
        <f>IFERROR(VLOOKUP($N24,$A$24:$K$37,COLUMN(B24),0),0)</f>
        <v>6</v>
      </c>
      <c r="P24" s="1">
        <f t="shared" ref="P24:V37" si="3">IFERROR(VLOOKUP($N24,$A$24:$K$37,COLUMN(C24),0),0)</f>
        <v>4</v>
      </c>
      <c r="Q24" s="1">
        <f t="shared" si="3"/>
        <v>1</v>
      </c>
      <c r="R24" s="1">
        <f t="shared" si="3"/>
        <v>1</v>
      </c>
      <c r="S24" s="1">
        <f t="shared" si="3"/>
        <v>20</v>
      </c>
      <c r="T24" s="1">
        <f t="shared" si="3"/>
        <v>10</v>
      </c>
      <c r="U24" s="1">
        <f t="shared" si="3"/>
        <v>13</v>
      </c>
      <c r="V24" s="1">
        <f t="shared" si="3"/>
        <v>13</v>
      </c>
    </row>
    <row r="25" spans="1:22">
      <c r="A25" s="136" t="s">
        <v>88</v>
      </c>
      <c r="B25" s="137">
        <v>7</v>
      </c>
      <c r="C25" s="33">
        <v>3</v>
      </c>
      <c r="D25" s="33">
        <v>2</v>
      </c>
      <c r="E25" s="33">
        <v>2</v>
      </c>
      <c r="F25" s="124">
        <v>15</v>
      </c>
      <c r="G25" s="52">
        <v>10</v>
      </c>
      <c r="H25" s="33">
        <v>11</v>
      </c>
      <c r="I25" s="138">
        <v>11</v>
      </c>
      <c r="K25" s="92" t="str">
        <f t="shared" ref="K25:K37" si="4">CONCATENATE(F25,":",G25)</f>
        <v>15:10</v>
      </c>
      <c r="N25" s="90" t="s">
        <v>84</v>
      </c>
      <c r="O25" s="1">
        <f t="shared" ref="O25:O37" si="5">IFERROR(VLOOKUP($N25,$A$24:$K$37,COLUMN(B25),0),0)</f>
        <v>6</v>
      </c>
      <c r="P25" s="1">
        <f t="shared" si="3"/>
        <v>1</v>
      </c>
      <c r="Q25" s="1">
        <f t="shared" si="3"/>
        <v>0</v>
      </c>
      <c r="R25" s="1">
        <f t="shared" si="3"/>
        <v>5</v>
      </c>
      <c r="S25" s="1">
        <f t="shared" si="3"/>
        <v>7</v>
      </c>
      <c r="T25" s="1">
        <f t="shared" si="3"/>
        <v>18</v>
      </c>
      <c r="U25" s="1">
        <f t="shared" si="3"/>
        <v>3</v>
      </c>
      <c r="V25" s="1">
        <f t="shared" si="3"/>
        <v>3</v>
      </c>
    </row>
    <row r="26" spans="1:22">
      <c r="A26" s="136" t="s">
        <v>85</v>
      </c>
      <c r="B26" s="137">
        <v>6</v>
      </c>
      <c r="C26" s="33">
        <v>2</v>
      </c>
      <c r="D26" s="33">
        <v>3</v>
      </c>
      <c r="E26" s="33">
        <v>1</v>
      </c>
      <c r="F26" s="124">
        <v>10</v>
      </c>
      <c r="G26" s="52">
        <v>9</v>
      </c>
      <c r="H26" s="33">
        <v>9</v>
      </c>
      <c r="I26" s="138">
        <v>9</v>
      </c>
      <c r="K26" s="92" t="str">
        <f t="shared" si="4"/>
        <v>10:9</v>
      </c>
      <c r="N26" s="90" t="s">
        <v>7</v>
      </c>
      <c r="O26" s="1">
        <f t="shared" si="5"/>
        <v>6</v>
      </c>
      <c r="P26" s="1">
        <f t="shared" si="3"/>
        <v>1</v>
      </c>
      <c r="Q26" s="1">
        <f t="shared" si="3"/>
        <v>2</v>
      </c>
      <c r="R26" s="1">
        <f t="shared" si="3"/>
        <v>3</v>
      </c>
      <c r="S26" s="1">
        <f t="shared" si="3"/>
        <v>7</v>
      </c>
      <c r="T26" s="1">
        <f t="shared" si="3"/>
        <v>17</v>
      </c>
      <c r="U26" s="1">
        <f t="shared" si="3"/>
        <v>5</v>
      </c>
      <c r="V26" s="1">
        <f t="shared" si="3"/>
        <v>5</v>
      </c>
    </row>
    <row r="27" spans="1:22">
      <c r="A27" s="136" t="s">
        <v>6</v>
      </c>
      <c r="B27" s="137">
        <v>7</v>
      </c>
      <c r="C27" s="33">
        <v>2</v>
      </c>
      <c r="D27" s="33">
        <v>2</v>
      </c>
      <c r="E27" s="33">
        <v>3</v>
      </c>
      <c r="F27" s="124">
        <v>9</v>
      </c>
      <c r="G27" s="52">
        <v>10</v>
      </c>
      <c r="H27" s="33">
        <v>8</v>
      </c>
      <c r="I27" s="138">
        <v>8</v>
      </c>
      <c r="K27" s="92" t="str">
        <f t="shared" si="4"/>
        <v>9:10</v>
      </c>
      <c r="N27" s="90" t="s">
        <v>6</v>
      </c>
      <c r="O27" s="1">
        <f t="shared" si="5"/>
        <v>7</v>
      </c>
      <c r="P27" s="1">
        <f t="shared" si="3"/>
        <v>2</v>
      </c>
      <c r="Q27" s="1">
        <f t="shared" si="3"/>
        <v>2</v>
      </c>
      <c r="R27" s="1">
        <f t="shared" si="3"/>
        <v>3</v>
      </c>
      <c r="S27" s="1">
        <f t="shared" si="3"/>
        <v>9</v>
      </c>
      <c r="T27" s="1">
        <f t="shared" si="3"/>
        <v>10</v>
      </c>
      <c r="U27" s="1">
        <f t="shared" si="3"/>
        <v>8</v>
      </c>
      <c r="V27" s="1">
        <f t="shared" si="3"/>
        <v>8</v>
      </c>
    </row>
    <row r="28" spans="1:22">
      <c r="A28" s="136" t="s">
        <v>8</v>
      </c>
      <c r="B28" s="137">
        <v>7</v>
      </c>
      <c r="C28" s="33">
        <v>2</v>
      </c>
      <c r="D28" s="33">
        <v>1</v>
      </c>
      <c r="E28" s="33">
        <v>4</v>
      </c>
      <c r="F28" s="124">
        <v>11</v>
      </c>
      <c r="G28" s="52">
        <v>16</v>
      </c>
      <c r="H28" s="33">
        <v>7</v>
      </c>
      <c r="I28" s="138">
        <v>7</v>
      </c>
      <c r="K28" s="92" t="str">
        <f t="shared" si="4"/>
        <v>11:16</v>
      </c>
      <c r="N28" s="90" t="s">
        <v>8</v>
      </c>
      <c r="O28" s="1">
        <f t="shared" si="5"/>
        <v>7</v>
      </c>
      <c r="P28" s="1">
        <f t="shared" si="3"/>
        <v>2</v>
      </c>
      <c r="Q28" s="1">
        <f t="shared" si="3"/>
        <v>1</v>
      </c>
      <c r="R28" s="1">
        <f t="shared" si="3"/>
        <v>4</v>
      </c>
      <c r="S28" s="1">
        <f t="shared" si="3"/>
        <v>11</v>
      </c>
      <c r="T28" s="1">
        <f t="shared" si="3"/>
        <v>16</v>
      </c>
      <c r="U28" s="1">
        <f t="shared" si="3"/>
        <v>7</v>
      </c>
      <c r="V28" s="1">
        <f t="shared" si="3"/>
        <v>7</v>
      </c>
    </row>
    <row r="29" spans="1:22">
      <c r="A29" s="136" t="s">
        <v>87</v>
      </c>
      <c r="B29" s="137">
        <v>7</v>
      </c>
      <c r="C29" s="33">
        <v>2</v>
      </c>
      <c r="D29" s="33">
        <v>0</v>
      </c>
      <c r="E29" s="33">
        <v>5</v>
      </c>
      <c r="F29" s="124">
        <v>10</v>
      </c>
      <c r="G29" s="52">
        <v>35</v>
      </c>
      <c r="H29" s="33">
        <v>6</v>
      </c>
      <c r="I29" s="138">
        <v>6</v>
      </c>
      <c r="K29" s="92" t="str">
        <f t="shared" si="4"/>
        <v>10:35</v>
      </c>
      <c r="N29" s="90" t="s">
        <v>52</v>
      </c>
      <c r="O29" s="1">
        <f t="shared" si="5"/>
        <v>7</v>
      </c>
      <c r="P29" s="1">
        <f t="shared" si="3"/>
        <v>1</v>
      </c>
      <c r="Q29" s="1">
        <f t="shared" si="3"/>
        <v>2</v>
      </c>
      <c r="R29" s="1">
        <f t="shared" si="3"/>
        <v>4</v>
      </c>
      <c r="S29" s="1">
        <f t="shared" si="3"/>
        <v>17</v>
      </c>
      <c r="T29" s="1">
        <f t="shared" si="3"/>
        <v>20</v>
      </c>
      <c r="U29" s="1">
        <f t="shared" si="3"/>
        <v>5</v>
      </c>
      <c r="V29" s="1">
        <f t="shared" si="3"/>
        <v>5</v>
      </c>
    </row>
    <row r="30" spans="1:22">
      <c r="A30" s="136" t="s">
        <v>52</v>
      </c>
      <c r="B30" s="137">
        <v>7</v>
      </c>
      <c r="C30" s="33">
        <v>1</v>
      </c>
      <c r="D30" s="33">
        <v>2</v>
      </c>
      <c r="E30" s="33">
        <v>4</v>
      </c>
      <c r="F30" s="124">
        <v>17</v>
      </c>
      <c r="G30" s="52">
        <v>20</v>
      </c>
      <c r="H30" s="33">
        <v>5</v>
      </c>
      <c r="I30" s="138">
        <v>5</v>
      </c>
      <c r="K30" s="92" t="str">
        <f t="shared" si="4"/>
        <v>17:20</v>
      </c>
      <c r="N30" s="90" t="s">
        <v>82</v>
      </c>
      <c r="O30" s="1">
        <f t="shared" si="5"/>
        <v>6</v>
      </c>
      <c r="P30" s="1">
        <f t="shared" si="3"/>
        <v>1</v>
      </c>
      <c r="Q30" s="1">
        <f t="shared" si="3"/>
        <v>1</v>
      </c>
      <c r="R30" s="1">
        <f t="shared" si="3"/>
        <v>4</v>
      </c>
      <c r="S30" s="1">
        <f t="shared" si="3"/>
        <v>7</v>
      </c>
      <c r="T30" s="1">
        <f t="shared" si="3"/>
        <v>26</v>
      </c>
      <c r="U30" s="1">
        <f t="shared" si="3"/>
        <v>4</v>
      </c>
      <c r="V30" s="1">
        <f t="shared" si="3"/>
        <v>4</v>
      </c>
    </row>
    <row r="31" spans="1:22">
      <c r="A31" s="136" t="s">
        <v>7</v>
      </c>
      <c r="B31" s="137">
        <v>6</v>
      </c>
      <c r="C31" s="33">
        <v>1</v>
      </c>
      <c r="D31" s="33">
        <v>2</v>
      </c>
      <c r="E31" s="33">
        <v>3</v>
      </c>
      <c r="F31" s="124">
        <v>7</v>
      </c>
      <c r="G31" s="52">
        <v>17</v>
      </c>
      <c r="H31" s="33">
        <v>5</v>
      </c>
      <c r="I31" s="138">
        <v>5</v>
      </c>
      <c r="K31" s="92" t="str">
        <f t="shared" si="4"/>
        <v>7:17</v>
      </c>
      <c r="N31" s="90" t="s">
        <v>55</v>
      </c>
      <c r="O31" s="1">
        <f t="shared" si="5"/>
        <v>7</v>
      </c>
      <c r="P31" s="1">
        <f t="shared" si="3"/>
        <v>1</v>
      </c>
      <c r="Q31" s="1">
        <f t="shared" si="3"/>
        <v>1</v>
      </c>
      <c r="R31" s="1">
        <f t="shared" si="3"/>
        <v>5</v>
      </c>
      <c r="S31" s="1">
        <f t="shared" si="3"/>
        <v>7</v>
      </c>
      <c r="T31" s="1">
        <f t="shared" si="3"/>
        <v>19</v>
      </c>
      <c r="U31" s="1">
        <f t="shared" si="3"/>
        <v>4</v>
      </c>
      <c r="V31" s="1">
        <f t="shared" si="3"/>
        <v>4</v>
      </c>
    </row>
    <row r="32" spans="1:22">
      <c r="A32" s="136" t="s">
        <v>83</v>
      </c>
      <c r="B32" s="137">
        <v>6</v>
      </c>
      <c r="C32" s="33">
        <v>1</v>
      </c>
      <c r="D32" s="33">
        <v>2</v>
      </c>
      <c r="E32" s="33">
        <v>3</v>
      </c>
      <c r="F32" s="124">
        <v>5</v>
      </c>
      <c r="G32" s="52">
        <v>9</v>
      </c>
      <c r="H32" s="33">
        <v>5</v>
      </c>
      <c r="I32" s="138">
        <v>5</v>
      </c>
      <c r="K32" s="92" t="str">
        <f t="shared" si="4"/>
        <v>5:9</v>
      </c>
      <c r="N32" s="90" t="s">
        <v>83</v>
      </c>
      <c r="O32" s="1">
        <f t="shared" si="5"/>
        <v>6</v>
      </c>
      <c r="P32" s="1">
        <f t="shared" si="3"/>
        <v>1</v>
      </c>
      <c r="Q32" s="1">
        <f t="shared" si="3"/>
        <v>2</v>
      </c>
      <c r="R32" s="1">
        <f t="shared" si="3"/>
        <v>3</v>
      </c>
      <c r="S32" s="1">
        <f t="shared" si="3"/>
        <v>5</v>
      </c>
      <c r="T32" s="1">
        <f t="shared" si="3"/>
        <v>9</v>
      </c>
      <c r="U32" s="1">
        <f t="shared" si="3"/>
        <v>5</v>
      </c>
      <c r="V32" s="1">
        <f t="shared" si="3"/>
        <v>5</v>
      </c>
    </row>
    <row r="33" spans="1:22">
      <c r="A33" s="136" t="s">
        <v>82</v>
      </c>
      <c r="B33" s="137">
        <v>6</v>
      </c>
      <c r="C33" s="33">
        <v>1</v>
      </c>
      <c r="D33" s="33">
        <v>1</v>
      </c>
      <c r="E33" s="33">
        <v>4</v>
      </c>
      <c r="F33" s="124">
        <v>7</v>
      </c>
      <c r="G33" s="52">
        <v>26</v>
      </c>
      <c r="H33" s="33">
        <v>4</v>
      </c>
      <c r="I33" s="138">
        <v>4</v>
      </c>
      <c r="K33" s="92" t="str">
        <f t="shared" si="4"/>
        <v>7:26</v>
      </c>
      <c r="N33" s="90" t="s">
        <v>86</v>
      </c>
      <c r="O33" s="1">
        <f t="shared" si="5"/>
        <v>7</v>
      </c>
      <c r="P33" s="1">
        <f t="shared" si="3"/>
        <v>0</v>
      </c>
      <c r="Q33" s="1">
        <f t="shared" si="3"/>
        <v>2</v>
      </c>
      <c r="R33" s="1">
        <f t="shared" si="3"/>
        <v>5</v>
      </c>
      <c r="S33" s="1">
        <f t="shared" si="3"/>
        <v>10</v>
      </c>
      <c r="T33" s="1">
        <f t="shared" si="3"/>
        <v>26</v>
      </c>
      <c r="U33" s="1">
        <f t="shared" si="3"/>
        <v>2</v>
      </c>
      <c r="V33" s="1">
        <f t="shared" si="3"/>
        <v>2</v>
      </c>
    </row>
    <row r="34" spans="1:22">
      <c r="A34" s="136" t="s">
        <v>55</v>
      </c>
      <c r="B34" s="137">
        <v>7</v>
      </c>
      <c r="C34" s="33">
        <v>1</v>
      </c>
      <c r="D34" s="33">
        <v>1</v>
      </c>
      <c r="E34" s="33">
        <v>5</v>
      </c>
      <c r="F34" s="124">
        <v>7</v>
      </c>
      <c r="G34" s="52">
        <v>19</v>
      </c>
      <c r="H34" s="33">
        <v>4</v>
      </c>
      <c r="I34" s="138">
        <v>4</v>
      </c>
      <c r="K34" s="92" t="str">
        <f t="shared" si="4"/>
        <v>7:19</v>
      </c>
      <c r="N34" s="90" t="s">
        <v>87</v>
      </c>
      <c r="O34" s="1">
        <f t="shared" si="5"/>
        <v>7</v>
      </c>
      <c r="P34" s="1">
        <f t="shared" si="3"/>
        <v>2</v>
      </c>
      <c r="Q34" s="1">
        <f t="shared" si="3"/>
        <v>0</v>
      </c>
      <c r="R34" s="1">
        <f t="shared" si="3"/>
        <v>5</v>
      </c>
      <c r="S34" s="1">
        <f t="shared" si="3"/>
        <v>10</v>
      </c>
      <c r="T34" s="1">
        <f t="shared" si="3"/>
        <v>35</v>
      </c>
      <c r="U34" s="1">
        <f t="shared" si="3"/>
        <v>6</v>
      </c>
      <c r="V34" s="1">
        <f t="shared" si="3"/>
        <v>6</v>
      </c>
    </row>
    <row r="35" spans="1:22">
      <c r="A35" s="136" t="s">
        <v>84</v>
      </c>
      <c r="B35" s="137">
        <v>6</v>
      </c>
      <c r="C35" s="33">
        <v>1</v>
      </c>
      <c r="D35" s="33">
        <v>0</v>
      </c>
      <c r="E35" s="33">
        <v>5</v>
      </c>
      <c r="F35" s="124">
        <v>7</v>
      </c>
      <c r="G35" s="52">
        <v>18</v>
      </c>
      <c r="H35" s="33">
        <v>3</v>
      </c>
      <c r="I35" s="138">
        <v>3</v>
      </c>
      <c r="K35" s="92" t="str">
        <f t="shared" si="4"/>
        <v>7:18</v>
      </c>
      <c r="N35" s="90" t="s">
        <v>88</v>
      </c>
      <c r="O35" s="1">
        <f t="shared" si="5"/>
        <v>7</v>
      </c>
      <c r="P35" s="1">
        <f t="shared" si="3"/>
        <v>3</v>
      </c>
      <c r="Q35" s="1">
        <f t="shared" si="3"/>
        <v>2</v>
      </c>
      <c r="R35" s="1">
        <f t="shared" si="3"/>
        <v>2</v>
      </c>
      <c r="S35" s="1">
        <f t="shared" si="3"/>
        <v>15</v>
      </c>
      <c r="T35" s="1">
        <f t="shared" si="3"/>
        <v>10</v>
      </c>
      <c r="U35" s="1">
        <f t="shared" si="3"/>
        <v>11</v>
      </c>
      <c r="V35" s="1">
        <f t="shared" si="3"/>
        <v>11</v>
      </c>
    </row>
    <row r="36" spans="1:22">
      <c r="A36" s="136" t="s">
        <v>86</v>
      </c>
      <c r="B36" s="137">
        <v>7</v>
      </c>
      <c r="C36" s="33">
        <v>0</v>
      </c>
      <c r="D36" s="33">
        <v>2</v>
      </c>
      <c r="E36" s="33">
        <v>5</v>
      </c>
      <c r="F36" s="124">
        <v>10</v>
      </c>
      <c r="G36" s="52">
        <v>26</v>
      </c>
      <c r="H36" s="33">
        <v>2</v>
      </c>
      <c r="I36" s="138">
        <v>2</v>
      </c>
      <c r="K36" s="92" t="str">
        <f t="shared" si="4"/>
        <v>10:26</v>
      </c>
      <c r="N36" s="90" t="s">
        <v>54</v>
      </c>
      <c r="O36" s="1">
        <f t="shared" si="5"/>
        <v>6</v>
      </c>
      <c r="P36" s="1">
        <f t="shared" si="3"/>
        <v>0</v>
      </c>
      <c r="Q36" s="1">
        <f t="shared" si="3"/>
        <v>1</v>
      </c>
      <c r="R36" s="1">
        <f t="shared" si="3"/>
        <v>5</v>
      </c>
      <c r="S36" s="1">
        <f t="shared" si="3"/>
        <v>5</v>
      </c>
      <c r="T36" s="1">
        <f t="shared" si="3"/>
        <v>22</v>
      </c>
      <c r="U36" s="1">
        <f t="shared" si="3"/>
        <v>1</v>
      </c>
      <c r="V36" s="1">
        <f t="shared" si="3"/>
        <v>1</v>
      </c>
    </row>
    <row r="37" spans="1:22">
      <c r="A37" s="139" t="s">
        <v>54</v>
      </c>
      <c r="B37" s="140">
        <v>6</v>
      </c>
      <c r="C37" s="141">
        <v>0</v>
      </c>
      <c r="D37" s="141">
        <v>1</v>
      </c>
      <c r="E37" s="141">
        <v>5</v>
      </c>
      <c r="F37" s="146">
        <v>5</v>
      </c>
      <c r="G37" s="147">
        <v>22</v>
      </c>
      <c r="H37" s="141">
        <v>1</v>
      </c>
      <c r="I37" s="142">
        <v>1</v>
      </c>
      <c r="K37" s="92" t="str">
        <f t="shared" si="4"/>
        <v>5:22</v>
      </c>
      <c r="N37" s="90" t="s">
        <v>85</v>
      </c>
      <c r="O37" s="1">
        <f t="shared" si="5"/>
        <v>6</v>
      </c>
      <c r="P37" s="1">
        <f t="shared" si="3"/>
        <v>2</v>
      </c>
      <c r="Q37" s="1">
        <f t="shared" si="3"/>
        <v>3</v>
      </c>
      <c r="R37" s="1">
        <f t="shared" si="3"/>
        <v>1</v>
      </c>
      <c r="S37" s="1">
        <f t="shared" si="3"/>
        <v>10</v>
      </c>
      <c r="T37" s="1">
        <f t="shared" si="3"/>
        <v>9</v>
      </c>
      <c r="U37" s="1">
        <f t="shared" si="3"/>
        <v>9</v>
      </c>
      <c r="V37" s="1">
        <f t="shared" si="3"/>
        <v>9</v>
      </c>
    </row>
    <row r="38" spans="1:22">
      <c r="B38" s="1"/>
      <c r="C38" s="1"/>
      <c r="D38" s="1"/>
      <c r="E38" s="1"/>
      <c r="F38" s="114"/>
      <c r="G38" s="143"/>
      <c r="H38" s="1"/>
      <c r="I38" s="1"/>
    </row>
    <row r="39" spans="1:22">
      <c r="B39" s="92"/>
      <c r="C39" s="92"/>
      <c r="D39" s="92"/>
      <c r="E39" s="92"/>
      <c r="F39" s="148"/>
      <c r="G39" s="149"/>
      <c r="H39" s="92"/>
      <c r="I39" s="92"/>
    </row>
    <row r="41" spans="1:22">
      <c r="A41" s="1" t="s">
        <v>43</v>
      </c>
    </row>
    <row r="42" spans="1:22" s="46" customFormat="1">
      <c r="A42" s="150"/>
      <c r="B42" s="151" t="s">
        <v>23</v>
      </c>
      <c r="C42" s="151" t="s">
        <v>24</v>
      </c>
      <c r="D42" s="151" t="s">
        <v>25</v>
      </c>
      <c r="E42" s="151" t="s">
        <v>26</v>
      </c>
      <c r="F42" s="152" t="s">
        <v>27</v>
      </c>
      <c r="G42" s="153" t="s">
        <v>28</v>
      </c>
      <c r="H42" s="151" t="s">
        <v>29</v>
      </c>
      <c r="I42" s="154" t="s">
        <v>30</v>
      </c>
      <c r="K42" s="155"/>
    </row>
    <row r="43" spans="1:22">
      <c r="A43" s="156" t="s">
        <v>53</v>
      </c>
      <c r="B43" s="157">
        <f t="shared" ref="B43:I56" si="6">IFERROR(VLOOKUP($A43,$A$5:$I$19,COLUMN(B5),0),0)+IFERROR(VLOOKUP($A43,$A$24:$I$38,COLUMN(B24),0),0)</f>
        <v>13</v>
      </c>
      <c r="C43" s="157">
        <f t="shared" si="6"/>
        <v>10</v>
      </c>
      <c r="D43" s="157">
        <f t="shared" si="6"/>
        <v>2</v>
      </c>
      <c r="E43" s="157">
        <f t="shared" si="6"/>
        <v>1</v>
      </c>
      <c r="F43" s="158">
        <f t="shared" si="6"/>
        <v>42</v>
      </c>
      <c r="G43" s="159">
        <f t="shared" si="6"/>
        <v>13</v>
      </c>
      <c r="H43" s="157">
        <f t="shared" si="6"/>
        <v>32</v>
      </c>
      <c r="I43" s="160">
        <f t="shared" si="6"/>
        <v>11</v>
      </c>
      <c r="K43" s="92" t="str">
        <f>CONCATENATE(F43,":",G43)</f>
        <v>42:13</v>
      </c>
      <c r="N43" s="90" t="s">
        <v>53</v>
      </c>
      <c r="O43" s="1">
        <f>VLOOKUP($N43,$A$43:$I$56,COLUMN(B43),0)</f>
        <v>13</v>
      </c>
      <c r="P43" s="1">
        <f t="shared" ref="P43:V56" si="7">VLOOKUP($N43,$A$43:$I$56,COLUMN(C43),0)</f>
        <v>10</v>
      </c>
      <c r="Q43" s="1">
        <f t="shared" si="7"/>
        <v>2</v>
      </c>
      <c r="R43" s="1">
        <f t="shared" si="7"/>
        <v>1</v>
      </c>
      <c r="S43" s="1">
        <f t="shared" si="7"/>
        <v>42</v>
      </c>
      <c r="T43" s="1">
        <f t="shared" si="7"/>
        <v>13</v>
      </c>
      <c r="U43" s="1">
        <f t="shared" si="7"/>
        <v>32</v>
      </c>
      <c r="V43" s="1">
        <f t="shared" si="7"/>
        <v>11</v>
      </c>
    </row>
    <row r="44" spans="1:22">
      <c r="A44" s="156" t="s">
        <v>88</v>
      </c>
      <c r="B44" s="157">
        <f t="shared" si="6"/>
        <v>13</v>
      </c>
      <c r="C44" s="157">
        <f t="shared" si="6"/>
        <v>7</v>
      </c>
      <c r="D44" s="157">
        <f t="shared" si="6"/>
        <v>3</v>
      </c>
      <c r="E44" s="157">
        <f t="shared" si="6"/>
        <v>3</v>
      </c>
      <c r="F44" s="158">
        <f t="shared" si="6"/>
        <v>33</v>
      </c>
      <c r="G44" s="159">
        <f t="shared" si="6"/>
        <v>19</v>
      </c>
      <c r="H44" s="157">
        <f t="shared" si="6"/>
        <v>24</v>
      </c>
      <c r="I44" s="160">
        <f t="shared" si="6"/>
        <v>6</v>
      </c>
      <c r="K44" s="92" t="str">
        <f t="shared" ref="K44:K56" si="8">CONCATENATE(F44,":",G44)</f>
        <v>33:19</v>
      </c>
      <c r="N44" s="90" t="s">
        <v>84</v>
      </c>
      <c r="O44" s="1">
        <f>VLOOKUP($N44,$A$43:$I$56,COLUMN(B44),0)</f>
        <v>13</v>
      </c>
      <c r="P44" s="1">
        <f t="shared" si="7"/>
        <v>4</v>
      </c>
      <c r="Q44" s="1">
        <f t="shared" si="7"/>
        <v>3</v>
      </c>
      <c r="R44" s="1">
        <f t="shared" si="7"/>
        <v>6</v>
      </c>
      <c r="S44" s="1">
        <f t="shared" si="7"/>
        <v>34</v>
      </c>
      <c r="T44" s="1">
        <f t="shared" si="7"/>
        <v>29</v>
      </c>
      <c r="U44" s="1">
        <f t="shared" si="7"/>
        <v>15</v>
      </c>
      <c r="V44" s="1">
        <f t="shared" si="7"/>
        <v>-6</v>
      </c>
    </row>
    <row r="45" spans="1:22">
      <c r="A45" s="156" t="s">
        <v>6</v>
      </c>
      <c r="B45" s="157">
        <f t="shared" si="6"/>
        <v>13</v>
      </c>
      <c r="C45" s="157">
        <f t="shared" si="6"/>
        <v>7</v>
      </c>
      <c r="D45" s="157">
        <f t="shared" si="6"/>
        <v>2</v>
      </c>
      <c r="E45" s="157">
        <f t="shared" si="6"/>
        <v>4</v>
      </c>
      <c r="F45" s="158">
        <f t="shared" si="6"/>
        <v>31</v>
      </c>
      <c r="G45" s="159">
        <f t="shared" si="6"/>
        <v>23</v>
      </c>
      <c r="H45" s="157">
        <f t="shared" si="6"/>
        <v>23</v>
      </c>
      <c r="I45" s="160">
        <f t="shared" si="6"/>
        <v>5</v>
      </c>
      <c r="K45" s="92" t="str">
        <f t="shared" si="8"/>
        <v>31:23</v>
      </c>
      <c r="N45" s="90" t="s">
        <v>7</v>
      </c>
      <c r="O45" s="1">
        <f t="shared" ref="O45:O56" si="9">VLOOKUP($N45,$A$43:$I$56,COLUMN(B45),0)</f>
        <v>13</v>
      </c>
      <c r="P45" s="1">
        <f t="shared" si="7"/>
        <v>6</v>
      </c>
      <c r="Q45" s="1">
        <f t="shared" si="7"/>
        <v>4</v>
      </c>
      <c r="R45" s="1">
        <f t="shared" si="7"/>
        <v>3</v>
      </c>
      <c r="S45" s="1">
        <f t="shared" si="7"/>
        <v>28</v>
      </c>
      <c r="T45" s="1">
        <f t="shared" si="7"/>
        <v>21</v>
      </c>
      <c r="U45" s="1">
        <f t="shared" si="7"/>
        <v>22</v>
      </c>
      <c r="V45" s="1">
        <f t="shared" si="7"/>
        <v>1</v>
      </c>
    </row>
    <row r="46" spans="1:22">
      <c r="A46" s="156" t="s">
        <v>85</v>
      </c>
      <c r="B46" s="157">
        <f t="shared" si="6"/>
        <v>13</v>
      </c>
      <c r="C46" s="157">
        <f t="shared" si="6"/>
        <v>6</v>
      </c>
      <c r="D46" s="157">
        <f t="shared" si="6"/>
        <v>5</v>
      </c>
      <c r="E46" s="157">
        <f t="shared" si="6"/>
        <v>2</v>
      </c>
      <c r="F46" s="158">
        <f t="shared" si="6"/>
        <v>28</v>
      </c>
      <c r="G46" s="159">
        <f t="shared" si="6"/>
        <v>17</v>
      </c>
      <c r="H46" s="157">
        <f t="shared" si="6"/>
        <v>23</v>
      </c>
      <c r="I46" s="160">
        <f t="shared" si="6"/>
        <v>2</v>
      </c>
      <c r="K46" s="92" t="str">
        <f t="shared" si="8"/>
        <v>28:17</v>
      </c>
      <c r="N46" s="90" t="s">
        <v>6</v>
      </c>
      <c r="O46" s="1">
        <f t="shared" si="9"/>
        <v>13</v>
      </c>
      <c r="P46" s="1">
        <f t="shared" si="7"/>
        <v>7</v>
      </c>
      <c r="Q46" s="1">
        <f t="shared" si="7"/>
        <v>2</v>
      </c>
      <c r="R46" s="1">
        <f t="shared" si="7"/>
        <v>4</v>
      </c>
      <c r="S46" s="1">
        <f t="shared" si="7"/>
        <v>31</v>
      </c>
      <c r="T46" s="1">
        <f t="shared" si="7"/>
        <v>23</v>
      </c>
      <c r="U46" s="1">
        <f t="shared" si="7"/>
        <v>23</v>
      </c>
      <c r="V46" s="1">
        <f t="shared" si="7"/>
        <v>5</v>
      </c>
    </row>
    <row r="47" spans="1:22">
      <c r="A47" s="156" t="s">
        <v>8</v>
      </c>
      <c r="B47" s="157">
        <f t="shared" si="6"/>
        <v>13</v>
      </c>
      <c r="C47" s="157">
        <f t="shared" si="6"/>
        <v>6</v>
      </c>
      <c r="D47" s="157">
        <f t="shared" si="6"/>
        <v>2</v>
      </c>
      <c r="E47" s="157">
        <f t="shared" si="6"/>
        <v>5</v>
      </c>
      <c r="F47" s="158">
        <f t="shared" si="6"/>
        <v>35</v>
      </c>
      <c r="G47" s="159">
        <f t="shared" si="6"/>
        <v>22</v>
      </c>
      <c r="H47" s="157">
        <f t="shared" si="6"/>
        <v>20</v>
      </c>
      <c r="I47" s="160">
        <f t="shared" si="6"/>
        <v>2</v>
      </c>
      <c r="K47" s="92" t="str">
        <f t="shared" si="8"/>
        <v>35:22</v>
      </c>
      <c r="N47" s="90" t="s">
        <v>8</v>
      </c>
      <c r="O47" s="1">
        <f t="shared" si="9"/>
        <v>13</v>
      </c>
      <c r="P47" s="1">
        <f t="shared" si="7"/>
        <v>6</v>
      </c>
      <c r="Q47" s="1">
        <f t="shared" si="7"/>
        <v>2</v>
      </c>
      <c r="R47" s="1">
        <f t="shared" si="7"/>
        <v>5</v>
      </c>
      <c r="S47" s="1">
        <f t="shared" si="7"/>
        <v>35</v>
      </c>
      <c r="T47" s="1">
        <f t="shared" si="7"/>
        <v>22</v>
      </c>
      <c r="U47" s="1">
        <f t="shared" si="7"/>
        <v>20</v>
      </c>
      <c r="V47" s="1">
        <f t="shared" si="7"/>
        <v>2</v>
      </c>
    </row>
    <row r="48" spans="1:22">
      <c r="A48" s="156" t="s">
        <v>7</v>
      </c>
      <c r="B48" s="157">
        <f t="shared" si="6"/>
        <v>13</v>
      </c>
      <c r="C48" s="157">
        <f t="shared" si="6"/>
        <v>6</v>
      </c>
      <c r="D48" s="157">
        <f t="shared" si="6"/>
        <v>4</v>
      </c>
      <c r="E48" s="157">
        <f t="shared" si="6"/>
        <v>3</v>
      </c>
      <c r="F48" s="158">
        <f t="shared" si="6"/>
        <v>28</v>
      </c>
      <c r="G48" s="159">
        <f t="shared" si="6"/>
        <v>21</v>
      </c>
      <c r="H48" s="157">
        <f t="shared" si="6"/>
        <v>22</v>
      </c>
      <c r="I48" s="160">
        <f t="shared" si="6"/>
        <v>1</v>
      </c>
      <c r="K48" s="92" t="str">
        <f t="shared" si="8"/>
        <v>28:21</v>
      </c>
      <c r="N48" s="90" t="s">
        <v>52</v>
      </c>
      <c r="O48" s="1">
        <f t="shared" si="9"/>
        <v>13</v>
      </c>
      <c r="P48" s="1">
        <f t="shared" si="7"/>
        <v>5</v>
      </c>
      <c r="Q48" s="1">
        <f t="shared" si="7"/>
        <v>3</v>
      </c>
      <c r="R48" s="1">
        <f t="shared" si="7"/>
        <v>5</v>
      </c>
      <c r="S48" s="1">
        <f t="shared" si="7"/>
        <v>39</v>
      </c>
      <c r="T48" s="1">
        <f t="shared" si="7"/>
        <v>30</v>
      </c>
      <c r="U48" s="1">
        <f t="shared" si="7"/>
        <v>18</v>
      </c>
      <c r="V48" s="1">
        <f t="shared" si="7"/>
        <v>0</v>
      </c>
    </row>
    <row r="49" spans="1:22">
      <c r="A49" s="156" t="s">
        <v>55</v>
      </c>
      <c r="B49" s="157">
        <f t="shared" si="6"/>
        <v>13</v>
      </c>
      <c r="C49" s="157">
        <f t="shared" si="6"/>
        <v>5</v>
      </c>
      <c r="D49" s="157">
        <f t="shared" si="6"/>
        <v>2</v>
      </c>
      <c r="E49" s="157">
        <f t="shared" si="6"/>
        <v>6</v>
      </c>
      <c r="F49" s="158">
        <f t="shared" si="6"/>
        <v>24</v>
      </c>
      <c r="G49" s="159">
        <f t="shared" si="6"/>
        <v>25</v>
      </c>
      <c r="H49" s="157">
        <f t="shared" si="6"/>
        <v>17</v>
      </c>
      <c r="I49" s="160">
        <f t="shared" si="6"/>
        <v>-1</v>
      </c>
      <c r="K49" s="92" t="str">
        <f t="shared" si="8"/>
        <v>24:25</v>
      </c>
      <c r="N49" s="90" t="s">
        <v>82</v>
      </c>
      <c r="O49" s="1">
        <f t="shared" si="9"/>
        <v>13</v>
      </c>
      <c r="P49" s="1">
        <f t="shared" si="7"/>
        <v>4</v>
      </c>
      <c r="Q49" s="1">
        <f t="shared" si="7"/>
        <v>2</v>
      </c>
      <c r="R49" s="1">
        <f t="shared" si="7"/>
        <v>7</v>
      </c>
      <c r="S49" s="1">
        <f t="shared" si="7"/>
        <v>19</v>
      </c>
      <c r="T49" s="1">
        <f t="shared" si="7"/>
        <v>47</v>
      </c>
      <c r="U49" s="1">
        <f t="shared" si="7"/>
        <v>14</v>
      </c>
      <c r="V49" s="1">
        <f t="shared" si="7"/>
        <v>-7</v>
      </c>
    </row>
    <row r="50" spans="1:22">
      <c r="A50" s="156" t="s">
        <v>52</v>
      </c>
      <c r="B50" s="157">
        <f t="shared" si="6"/>
        <v>13</v>
      </c>
      <c r="C50" s="157">
        <f t="shared" si="6"/>
        <v>5</v>
      </c>
      <c r="D50" s="157">
        <f t="shared" si="6"/>
        <v>3</v>
      </c>
      <c r="E50" s="157">
        <f t="shared" si="6"/>
        <v>5</v>
      </c>
      <c r="F50" s="158">
        <f t="shared" si="6"/>
        <v>39</v>
      </c>
      <c r="G50" s="159">
        <f t="shared" si="6"/>
        <v>30</v>
      </c>
      <c r="H50" s="157">
        <f t="shared" si="6"/>
        <v>18</v>
      </c>
      <c r="I50" s="160">
        <f t="shared" si="6"/>
        <v>0</v>
      </c>
      <c r="K50" s="92" t="str">
        <f t="shared" si="8"/>
        <v>39:30</v>
      </c>
      <c r="N50" s="90" t="s">
        <v>55</v>
      </c>
      <c r="O50" s="1">
        <f t="shared" si="9"/>
        <v>13</v>
      </c>
      <c r="P50" s="1">
        <f t="shared" si="7"/>
        <v>5</v>
      </c>
      <c r="Q50" s="1">
        <f t="shared" si="7"/>
        <v>2</v>
      </c>
      <c r="R50" s="1">
        <f t="shared" si="7"/>
        <v>6</v>
      </c>
      <c r="S50" s="1">
        <f t="shared" si="7"/>
        <v>24</v>
      </c>
      <c r="T50" s="1">
        <f t="shared" si="7"/>
        <v>25</v>
      </c>
      <c r="U50" s="1">
        <f t="shared" si="7"/>
        <v>17</v>
      </c>
      <c r="V50" s="1">
        <f t="shared" si="7"/>
        <v>-1</v>
      </c>
    </row>
    <row r="51" spans="1:22">
      <c r="A51" s="156" t="s">
        <v>83</v>
      </c>
      <c r="B51" s="157">
        <f t="shared" si="6"/>
        <v>13</v>
      </c>
      <c r="C51" s="157">
        <f t="shared" si="6"/>
        <v>4</v>
      </c>
      <c r="D51" s="157">
        <f t="shared" si="6"/>
        <v>4</v>
      </c>
      <c r="E51" s="157">
        <f t="shared" si="6"/>
        <v>5</v>
      </c>
      <c r="F51" s="158">
        <f t="shared" si="6"/>
        <v>17</v>
      </c>
      <c r="G51" s="159">
        <f t="shared" si="6"/>
        <v>15</v>
      </c>
      <c r="H51" s="157">
        <f t="shared" si="6"/>
        <v>16</v>
      </c>
      <c r="I51" s="160">
        <f t="shared" si="6"/>
        <v>-5</v>
      </c>
      <c r="K51" s="92" t="str">
        <f t="shared" si="8"/>
        <v>17:15</v>
      </c>
      <c r="N51" s="90" t="s">
        <v>83</v>
      </c>
      <c r="O51" s="1">
        <f t="shared" si="9"/>
        <v>13</v>
      </c>
      <c r="P51" s="1">
        <f t="shared" si="7"/>
        <v>4</v>
      </c>
      <c r="Q51" s="1">
        <f t="shared" si="7"/>
        <v>4</v>
      </c>
      <c r="R51" s="1">
        <f t="shared" si="7"/>
        <v>5</v>
      </c>
      <c r="S51" s="1">
        <f t="shared" si="7"/>
        <v>17</v>
      </c>
      <c r="T51" s="1">
        <f t="shared" si="7"/>
        <v>15</v>
      </c>
      <c r="U51" s="1">
        <f t="shared" si="7"/>
        <v>16</v>
      </c>
      <c r="V51" s="1">
        <f t="shared" si="7"/>
        <v>-5</v>
      </c>
    </row>
    <row r="52" spans="1:22">
      <c r="A52" s="156" t="s">
        <v>54</v>
      </c>
      <c r="B52" s="157">
        <f t="shared" si="6"/>
        <v>13</v>
      </c>
      <c r="C52" s="157">
        <f t="shared" si="6"/>
        <v>3</v>
      </c>
      <c r="D52" s="157">
        <f t="shared" si="6"/>
        <v>3</v>
      </c>
      <c r="E52" s="157">
        <f t="shared" si="6"/>
        <v>7</v>
      </c>
      <c r="F52" s="158">
        <f t="shared" si="6"/>
        <v>15</v>
      </c>
      <c r="G52" s="159">
        <f t="shared" si="6"/>
        <v>33</v>
      </c>
      <c r="H52" s="157">
        <f t="shared" si="6"/>
        <v>12</v>
      </c>
      <c r="I52" s="160">
        <f t="shared" si="6"/>
        <v>-9</v>
      </c>
      <c r="K52" s="92" t="str">
        <f t="shared" si="8"/>
        <v>15:33</v>
      </c>
      <c r="N52" s="90" t="s">
        <v>86</v>
      </c>
      <c r="O52" s="1">
        <f t="shared" si="9"/>
        <v>13</v>
      </c>
      <c r="P52" s="1">
        <f t="shared" si="7"/>
        <v>1</v>
      </c>
      <c r="Q52" s="1">
        <f t="shared" si="7"/>
        <v>3</v>
      </c>
      <c r="R52" s="1">
        <f t="shared" si="7"/>
        <v>9</v>
      </c>
      <c r="S52" s="1">
        <f t="shared" si="7"/>
        <v>20</v>
      </c>
      <c r="T52" s="1">
        <f t="shared" si="7"/>
        <v>43</v>
      </c>
      <c r="U52" s="1">
        <f t="shared" si="7"/>
        <v>6</v>
      </c>
      <c r="V52" s="1">
        <f t="shared" si="7"/>
        <v>-12</v>
      </c>
    </row>
    <row r="53" spans="1:22">
      <c r="A53" s="156" t="s">
        <v>82</v>
      </c>
      <c r="B53" s="157">
        <f t="shared" si="6"/>
        <v>13</v>
      </c>
      <c r="C53" s="157">
        <f t="shared" si="6"/>
        <v>4</v>
      </c>
      <c r="D53" s="157">
        <f t="shared" si="6"/>
        <v>2</v>
      </c>
      <c r="E53" s="157">
        <f t="shared" si="6"/>
        <v>7</v>
      </c>
      <c r="F53" s="158">
        <f t="shared" si="6"/>
        <v>19</v>
      </c>
      <c r="G53" s="159">
        <f t="shared" si="6"/>
        <v>47</v>
      </c>
      <c r="H53" s="157">
        <f t="shared" si="6"/>
        <v>14</v>
      </c>
      <c r="I53" s="160">
        <f t="shared" si="6"/>
        <v>-7</v>
      </c>
      <c r="K53" s="92" t="str">
        <f t="shared" si="8"/>
        <v>19:47</v>
      </c>
      <c r="N53" s="90" t="s">
        <v>87</v>
      </c>
      <c r="O53" s="1">
        <f t="shared" si="9"/>
        <v>13</v>
      </c>
      <c r="P53" s="1">
        <f t="shared" si="7"/>
        <v>3</v>
      </c>
      <c r="Q53" s="1">
        <f t="shared" si="7"/>
        <v>2</v>
      </c>
      <c r="R53" s="1">
        <f t="shared" si="7"/>
        <v>8</v>
      </c>
      <c r="S53" s="1">
        <f t="shared" si="7"/>
        <v>22</v>
      </c>
      <c r="T53" s="1">
        <f t="shared" si="7"/>
        <v>50</v>
      </c>
      <c r="U53" s="1">
        <f t="shared" si="7"/>
        <v>11</v>
      </c>
      <c r="V53" s="1">
        <f t="shared" si="7"/>
        <v>-7</v>
      </c>
    </row>
    <row r="54" spans="1:22">
      <c r="A54" s="156" t="s">
        <v>87</v>
      </c>
      <c r="B54" s="157">
        <f t="shared" si="6"/>
        <v>13</v>
      </c>
      <c r="C54" s="157">
        <f t="shared" si="6"/>
        <v>3</v>
      </c>
      <c r="D54" s="157">
        <f t="shared" si="6"/>
        <v>2</v>
      </c>
      <c r="E54" s="157">
        <f t="shared" si="6"/>
        <v>8</v>
      </c>
      <c r="F54" s="158">
        <f t="shared" si="6"/>
        <v>22</v>
      </c>
      <c r="G54" s="159">
        <f t="shared" si="6"/>
        <v>50</v>
      </c>
      <c r="H54" s="157">
        <f t="shared" si="6"/>
        <v>11</v>
      </c>
      <c r="I54" s="160">
        <f t="shared" si="6"/>
        <v>-7</v>
      </c>
      <c r="K54" s="92" t="str">
        <f t="shared" si="8"/>
        <v>22:50</v>
      </c>
      <c r="N54" s="90" t="s">
        <v>88</v>
      </c>
      <c r="O54" s="1">
        <f t="shared" si="9"/>
        <v>13</v>
      </c>
      <c r="P54" s="1">
        <f t="shared" si="7"/>
        <v>7</v>
      </c>
      <c r="Q54" s="1">
        <f t="shared" si="7"/>
        <v>3</v>
      </c>
      <c r="R54" s="1">
        <f t="shared" si="7"/>
        <v>3</v>
      </c>
      <c r="S54" s="1">
        <f t="shared" si="7"/>
        <v>33</v>
      </c>
      <c r="T54" s="1">
        <f t="shared" si="7"/>
        <v>19</v>
      </c>
      <c r="U54" s="1">
        <f t="shared" si="7"/>
        <v>24</v>
      </c>
      <c r="V54" s="1">
        <f t="shared" si="7"/>
        <v>6</v>
      </c>
    </row>
    <row r="55" spans="1:22">
      <c r="A55" s="156" t="s">
        <v>84</v>
      </c>
      <c r="B55" s="157">
        <f t="shared" si="6"/>
        <v>13</v>
      </c>
      <c r="C55" s="157">
        <f t="shared" si="6"/>
        <v>4</v>
      </c>
      <c r="D55" s="157">
        <f t="shared" si="6"/>
        <v>3</v>
      </c>
      <c r="E55" s="157">
        <f t="shared" si="6"/>
        <v>6</v>
      </c>
      <c r="F55" s="158">
        <f t="shared" si="6"/>
        <v>34</v>
      </c>
      <c r="G55" s="159">
        <f t="shared" si="6"/>
        <v>29</v>
      </c>
      <c r="H55" s="157">
        <f t="shared" si="6"/>
        <v>15</v>
      </c>
      <c r="I55" s="160">
        <f t="shared" si="6"/>
        <v>-6</v>
      </c>
      <c r="K55" s="92" t="str">
        <f t="shared" si="8"/>
        <v>34:29</v>
      </c>
      <c r="N55" s="90" t="s">
        <v>54</v>
      </c>
      <c r="O55" s="1">
        <f t="shared" si="9"/>
        <v>13</v>
      </c>
      <c r="P55" s="1">
        <f t="shared" si="7"/>
        <v>3</v>
      </c>
      <c r="Q55" s="1">
        <f t="shared" si="7"/>
        <v>3</v>
      </c>
      <c r="R55" s="1">
        <f t="shared" si="7"/>
        <v>7</v>
      </c>
      <c r="S55" s="1">
        <f t="shared" si="7"/>
        <v>15</v>
      </c>
      <c r="T55" s="1">
        <f t="shared" si="7"/>
        <v>33</v>
      </c>
      <c r="U55" s="1">
        <f t="shared" si="7"/>
        <v>12</v>
      </c>
      <c r="V55" s="1">
        <f t="shared" si="7"/>
        <v>-9</v>
      </c>
    </row>
    <row r="56" spans="1:22">
      <c r="A56" s="161" t="s">
        <v>86</v>
      </c>
      <c r="B56" s="162">
        <f t="shared" si="6"/>
        <v>13</v>
      </c>
      <c r="C56" s="162">
        <f t="shared" si="6"/>
        <v>1</v>
      </c>
      <c r="D56" s="162">
        <f t="shared" si="6"/>
        <v>3</v>
      </c>
      <c r="E56" s="162">
        <f t="shared" si="6"/>
        <v>9</v>
      </c>
      <c r="F56" s="163">
        <f t="shared" si="6"/>
        <v>20</v>
      </c>
      <c r="G56" s="164">
        <f t="shared" si="6"/>
        <v>43</v>
      </c>
      <c r="H56" s="162">
        <f t="shared" si="6"/>
        <v>6</v>
      </c>
      <c r="I56" s="165">
        <f t="shared" si="6"/>
        <v>-12</v>
      </c>
      <c r="K56" s="92" t="str">
        <f t="shared" si="8"/>
        <v>20:43</v>
      </c>
      <c r="N56" s="90" t="s">
        <v>85</v>
      </c>
      <c r="O56" s="1">
        <f t="shared" si="9"/>
        <v>13</v>
      </c>
      <c r="P56" s="1">
        <f t="shared" si="7"/>
        <v>6</v>
      </c>
      <c r="Q56" s="1">
        <f t="shared" si="7"/>
        <v>5</v>
      </c>
      <c r="R56" s="1">
        <f t="shared" si="7"/>
        <v>2</v>
      </c>
      <c r="S56" s="1">
        <f t="shared" si="7"/>
        <v>28</v>
      </c>
      <c r="T56" s="1">
        <f t="shared" si="7"/>
        <v>17</v>
      </c>
      <c r="U56" s="1">
        <f t="shared" si="7"/>
        <v>23</v>
      </c>
      <c r="V56" s="1">
        <f t="shared" si="7"/>
        <v>2</v>
      </c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</sheetData>
  <sortState ref="A43:I56">
    <sortCondition descending="1" ref="H43:H56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U174"/>
  <sheetViews>
    <sheetView topLeftCell="A106" workbookViewId="0">
      <selection activeCell="K124" sqref="K124:M130"/>
    </sheetView>
  </sheetViews>
  <sheetFormatPr defaultRowHeight="13.2"/>
  <cols>
    <col min="1" max="1" width="4.6640625" customWidth="1"/>
    <col min="2" max="2" width="11.6640625" bestFit="1" customWidth="1"/>
    <col min="3" max="10" width="8.6640625" style="9" customWidth="1"/>
    <col min="11" max="11" width="3.109375" style="1" customWidth="1"/>
    <col min="12" max="12" width="5.5546875" customWidth="1"/>
    <col min="13" max="13" width="4.33203125" style="98" customWidth="1"/>
  </cols>
  <sheetData>
    <row r="1" spans="1:21" s="13" customFormat="1">
      <c r="A1" s="226" t="s">
        <v>260</v>
      </c>
      <c r="B1" s="226"/>
      <c r="C1" s="50"/>
      <c r="D1" s="50"/>
      <c r="E1" s="50"/>
      <c r="F1" s="50"/>
      <c r="H1" s="50"/>
      <c r="I1" s="50"/>
      <c r="J1" s="50"/>
      <c r="K1" s="46"/>
      <c r="M1" s="97"/>
      <c r="N1" s="51"/>
    </row>
    <row r="2" spans="1:21">
      <c r="C2" s="227"/>
      <c r="D2" s="228" t="s">
        <v>255</v>
      </c>
      <c r="E2" s="227"/>
      <c r="F2" s="10"/>
      <c r="G2" s="10"/>
      <c r="H2" s="10"/>
      <c r="I2" s="10"/>
      <c r="J2" s="10"/>
    </row>
    <row r="3" spans="1:21" ht="13.8" thickBot="1">
      <c r="A3" s="255" t="s">
        <v>41</v>
      </c>
      <c r="B3" s="18"/>
      <c r="C3" s="10"/>
      <c r="D3" s="10"/>
      <c r="E3" s="10"/>
      <c r="F3" s="10"/>
      <c r="G3" s="10"/>
      <c r="H3" s="10"/>
      <c r="I3" s="10"/>
      <c r="J3" s="10"/>
    </row>
    <row r="4" spans="1:21" ht="13.8" thickBot="1">
      <c r="A4" s="256"/>
      <c r="B4" s="257" t="s">
        <v>259</v>
      </c>
      <c r="C4" s="279" t="s">
        <v>44</v>
      </c>
      <c r="D4" s="282" t="s">
        <v>45</v>
      </c>
      <c r="E4" s="282" t="s">
        <v>46</v>
      </c>
      <c r="F4" s="282" t="s">
        <v>47</v>
      </c>
      <c r="G4" s="282" t="s">
        <v>256</v>
      </c>
      <c r="H4" s="282" t="s">
        <v>257</v>
      </c>
      <c r="I4" s="249" t="s">
        <v>258</v>
      </c>
      <c r="J4" s="10"/>
      <c r="L4" s="135"/>
      <c r="N4" s="25"/>
      <c r="O4" s="25"/>
      <c r="P4" s="25"/>
      <c r="Q4" s="25"/>
      <c r="R4" s="25"/>
      <c r="S4" s="25"/>
      <c r="T4" s="25"/>
      <c r="U4" s="25"/>
    </row>
    <row r="5" spans="1:21" ht="13.8" thickTop="1">
      <c r="A5" s="258" t="s">
        <v>64</v>
      </c>
      <c r="B5" s="237" t="str">
        <f>kt!A5</f>
        <v>N.Včelnice</v>
      </c>
      <c r="C5" s="280">
        <f>kt!B5</f>
        <v>13</v>
      </c>
      <c r="D5" s="67">
        <f>kt!C5</f>
        <v>10</v>
      </c>
      <c r="E5" s="67">
        <f>kt!D5</f>
        <v>3</v>
      </c>
      <c r="F5" s="67">
        <f>kt!E5</f>
        <v>0</v>
      </c>
      <c r="G5" s="67" t="str">
        <f>kt!K5</f>
        <v>57:13</v>
      </c>
      <c r="H5" s="67">
        <f>kt!H5</f>
        <v>33</v>
      </c>
      <c r="I5" s="251">
        <f>kt!I5</f>
        <v>-6</v>
      </c>
      <c r="J5" s="10"/>
      <c r="L5" s="92"/>
    </row>
    <row r="6" spans="1:21">
      <c r="A6" s="258" t="s">
        <v>65</v>
      </c>
      <c r="B6" s="237" t="str">
        <f>kt!A6</f>
        <v>N.Bystřice</v>
      </c>
      <c r="C6" s="280">
        <f>kt!B6</f>
        <v>13</v>
      </c>
      <c r="D6" s="67">
        <f>kt!C6</f>
        <v>10</v>
      </c>
      <c r="E6" s="67">
        <f>kt!D6</f>
        <v>1</v>
      </c>
      <c r="F6" s="67">
        <f>kt!E6</f>
        <v>2</v>
      </c>
      <c r="G6" s="67" t="str">
        <f>kt!K6</f>
        <v>44:23</v>
      </c>
      <c r="H6" s="67">
        <f>kt!H6</f>
        <v>31</v>
      </c>
      <c r="I6" s="251">
        <f>kt!I6</f>
        <v>-8</v>
      </c>
      <c r="J6" s="10"/>
      <c r="L6" s="92"/>
    </row>
    <row r="7" spans="1:21">
      <c r="A7" s="258" t="s">
        <v>66</v>
      </c>
      <c r="B7" s="237" t="str">
        <f>kt!A8</f>
        <v>D.Bukovsko</v>
      </c>
      <c r="C7" s="280">
        <f>kt!B8</f>
        <v>13</v>
      </c>
      <c r="D7" s="67">
        <f>kt!C8</f>
        <v>9</v>
      </c>
      <c r="E7" s="67">
        <f>kt!D8</f>
        <v>2</v>
      </c>
      <c r="F7" s="67">
        <f>kt!E8</f>
        <v>2</v>
      </c>
      <c r="G7" s="67" t="str">
        <f>kt!K8</f>
        <v>34:14</v>
      </c>
      <c r="H7" s="67">
        <f>kt!H8</f>
        <v>29</v>
      </c>
      <c r="I7" s="251">
        <f>kt!I8</f>
        <v>-10</v>
      </c>
      <c r="J7" s="10"/>
      <c r="L7" s="92"/>
    </row>
    <row r="8" spans="1:21">
      <c r="A8" s="258" t="s">
        <v>67</v>
      </c>
      <c r="B8" s="237" t="str">
        <f>kt!A7</f>
        <v>Lišov</v>
      </c>
      <c r="C8" s="280">
        <f>kt!B7</f>
        <v>13</v>
      </c>
      <c r="D8" s="67">
        <f>kt!C7</f>
        <v>10</v>
      </c>
      <c r="E8" s="67">
        <f>kt!D7</f>
        <v>1</v>
      </c>
      <c r="F8" s="67">
        <f>kt!E7</f>
        <v>2</v>
      </c>
      <c r="G8" s="67" t="str">
        <f>kt!K7</f>
        <v>47:14</v>
      </c>
      <c r="H8" s="67">
        <f>kt!H7</f>
        <v>31</v>
      </c>
      <c r="I8" s="251">
        <f>kt!I7</f>
        <v>-8</v>
      </c>
      <c r="J8" s="10"/>
      <c r="L8" s="92"/>
    </row>
    <row r="9" spans="1:21">
      <c r="A9" s="258" t="s">
        <v>68</v>
      </c>
      <c r="B9" s="237" t="str">
        <f>kt!A10</f>
        <v>K.Řečice</v>
      </c>
      <c r="C9" s="280">
        <f>kt!B10</f>
        <v>13</v>
      </c>
      <c r="D9" s="67">
        <f>kt!C10</f>
        <v>8</v>
      </c>
      <c r="E9" s="67">
        <f>kt!D10</f>
        <v>3</v>
      </c>
      <c r="F9" s="67">
        <f>kt!E10</f>
        <v>2</v>
      </c>
      <c r="G9" s="67" t="str">
        <f>kt!K10</f>
        <v>34:13</v>
      </c>
      <c r="H9" s="67">
        <f>kt!H10</f>
        <v>27</v>
      </c>
      <c r="I9" s="251">
        <f>kt!I10</f>
        <v>-12</v>
      </c>
      <c r="J9" s="10"/>
      <c r="L9" s="92"/>
    </row>
    <row r="10" spans="1:21">
      <c r="A10" s="258" t="s">
        <v>69</v>
      </c>
      <c r="B10" s="237" t="str">
        <f>kt!A9</f>
        <v>Lomnice n.L.</v>
      </c>
      <c r="C10" s="280">
        <f>kt!B9</f>
        <v>13</v>
      </c>
      <c r="D10" s="67">
        <f>kt!C9</f>
        <v>8</v>
      </c>
      <c r="E10" s="67">
        <f>kt!D9</f>
        <v>3</v>
      </c>
      <c r="F10" s="67">
        <f>kt!E9</f>
        <v>2</v>
      </c>
      <c r="G10" s="67" t="str">
        <f>kt!K9</f>
        <v>32:14</v>
      </c>
      <c r="H10" s="67">
        <f>kt!H9</f>
        <v>27</v>
      </c>
      <c r="I10" s="251">
        <f>kt!I9</f>
        <v>-12</v>
      </c>
      <c r="J10" s="10"/>
      <c r="L10" s="92"/>
    </row>
    <row r="11" spans="1:21">
      <c r="A11" s="258" t="s">
        <v>70</v>
      </c>
      <c r="B11" s="237" t="str">
        <f>kt!A11</f>
        <v>Suchdol n.L.</v>
      </c>
      <c r="C11" s="280">
        <f>kt!B11</f>
        <v>13</v>
      </c>
      <c r="D11" s="67">
        <f>kt!C11</f>
        <v>8</v>
      </c>
      <c r="E11" s="67">
        <f>kt!D11</f>
        <v>3</v>
      </c>
      <c r="F11" s="67">
        <f>kt!E11</f>
        <v>2</v>
      </c>
      <c r="G11" s="67" t="str">
        <f>kt!K11</f>
        <v>28:11</v>
      </c>
      <c r="H11" s="67">
        <f>kt!H11</f>
        <v>27</v>
      </c>
      <c r="I11" s="251">
        <f>kt!I11</f>
        <v>-12</v>
      </c>
      <c r="J11" s="10"/>
      <c r="L11" s="92"/>
    </row>
    <row r="12" spans="1:21">
      <c r="A12" s="258" t="s">
        <v>71</v>
      </c>
      <c r="B12" s="237" t="str">
        <f>kt!A12</f>
        <v>Třebětice</v>
      </c>
      <c r="C12" s="280">
        <f>kt!B12</f>
        <v>13</v>
      </c>
      <c r="D12" s="67">
        <f>kt!C12</f>
        <v>8</v>
      </c>
      <c r="E12" s="67">
        <f>kt!D12</f>
        <v>2</v>
      </c>
      <c r="F12" s="67">
        <f>kt!E12</f>
        <v>3</v>
      </c>
      <c r="G12" s="67" t="str">
        <f>kt!K12</f>
        <v>45:16</v>
      </c>
      <c r="H12" s="67">
        <f>kt!H12</f>
        <v>26</v>
      </c>
      <c r="I12" s="251">
        <f>kt!I12</f>
        <v>-13</v>
      </c>
      <c r="J12" s="10"/>
      <c r="L12" s="92"/>
    </row>
    <row r="13" spans="1:21">
      <c r="A13" s="258" t="s">
        <v>72</v>
      </c>
      <c r="B13" s="237" t="str">
        <f>kt!A13</f>
        <v>Břilice</v>
      </c>
      <c r="C13" s="280">
        <f>kt!B13</f>
        <v>13</v>
      </c>
      <c r="D13" s="67">
        <f>kt!C13</f>
        <v>5</v>
      </c>
      <c r="E13" s="67">
        <f>kt!D13</f>
        <v>5</v>
      </c>
      <c r="F13" s="67">
        <f>kt!E13</f>
        <v>3</v>
      </c>
      <c r="G13" s="67" t="str">
        <f>kt!K13</f>
        <v>37:20</v>
      </c>
      <c r="H13" s="67">
        <f>kt!H13</f>
        <v>20</v>
      </c>
      <c r="I13" s="251">
        <f>kt!I13</f>
        <v>-19</v>
      </c>
      <c r="J13" s="10"/>
      <c r="L13" s="92"/>
    </row>
    <row r="14" spans="1:21">
      <c r="A14" s="258" t="s">
        <v>73</v>
      </c>
      <c r="B14" s="237" t="str">
        <f>kt!A14</f>
        <v>Č.Velenice</v>
      </c>
      <c r="C14" s="280">
        <f>kt!B14</f>
        <v>13</v>
      </c>
      <c r="D14" s="67">
        <f>kt!C14</f>
        <v>5</v>
      </c>
      <c r="E14" s="67">
        <f>kt!D14</f>
        <v>3</v>
      </c>
      <c r="F14" s="67">
        <f>kt!E14</f>
        <v>5</v>
      </c>
      <c r="G14" s="67" t="str">
        <f>kt!K14</f>
        <v>21:21</v>
      </c>
      <c r="H14" s="67">
        <f>kt!H14</f>
        <v>18</v>
      </c>
      <c r="I14" s="251">
        <f>kt!I14</f>
        <v>-21</v>
      </c>
      <c r="J14" s="10"/>
      <c r="L14" s="92"/>
    </row>
    <row r="15" spans="1:21">
      <c r="A15" s="258" t="s">
        <v>74</v>
      </c>
      <c r="B15" s="237" t="str">
        <f>kt!A15</f>
        <v>Chlum u Tř.</v>
      </c>
      <c r="C15" s="280">
        <f>kt!B15</f>
        <v>13</v>
      </c>
      <c r="D15" s="67">
        <f>kt!C15</f>
        <v>5</v>
      </c>
      <c r="E15" s="67">
        <f>kt!D15</f>
        <v>2</v>
      </c>
      <c r="F15" s="67">
        <f>kt!E15</f>
        <v>6</v>
      </c>
      <c r="G15" s="67" t="str">
        <f>kt!K15</f>
        <v>23:35</v>
      </c>
      <c r="H15" s="67">
        <f>kt!H15</f>
        <v>17</v>
      </c>
      <c r="I15" s="251">
        <f>kt!I15</f>
        <v>-22</v>
      </c>
      <c r="J15" s="10"/>
      <c r="L15" s="92"/>
    </row>
    <row r="16" spans="1:21">
      <c r="A16" s="258" t="s">
        <v>75</v>
      </c>
      <c r="B16" s="237" t="str">
        <f>kt!A16</f>
        <v>Olešnice</v>
      </c>
      <c r="C16" s="280">
        <f>kt!B16</f>
        <v>13</v>
      </c>
      <c r="D16" s="67">
        <f>kt!C16</f>
        <v>5</v>
      </c>
      <c r="E16" s="67">
        <f>kt!D16</f>
        <v>1</v>
      </c>
      <c r="F16" s="67">
        <f>kt!E16</f>
        <v>7</v>
      </c>
      <c r="G16" s="67" t="str">
        <f>kt!K16</f>
        <v>27:25</v>
      </c>
      <c r="H16" s="67">
        <f>kt!H16</f>
        <v>16</v>
      </c>
      <c r="I16" s="251">
        <f>kt!I16</f>
        <v>-23</v>
      </c>
      <c r="J16" s="10"/>
      <c r="L16" s="92"/>
    </row>
    <row r="17" spans="1:13">
      <c r="A17" s="258" t="s">
        <v>76</v>
      </c>
      <c r="B17" s="237" t="str">
        <f>kt!A17</f>
        <v>H.Stropnice</v>
      </c>
      <c r="C17" s="280">
        <f>kt!B17</f>
        <v>13</v>
      </c>
      <c r="D17" s="67">
        <f>kt!C17</f>
        <v>4</v>
      </c>
      <c r="E17" s="67">
        <f>kt!D17</f>
        <v>2</v>
      </c>
      <c r="F17" s="67">
        <f>kt!E17</f>
        <v>7</v>
      </c>
      <c r="G17" s="67" t="str">
        <f>kt!K17</f>
        <v>26:31</v>
      </c>
      <c r="H17" s="67">
        <f>kt!H17</f>
        <v>14</v>
      </c>
      <c r="I17" s="251">
        <f>kt!I17</f>
        <v>-25</v>
      </c>
      <c r="J17" s="10"/>
      <c r="L17" s="92"/>
      <c r="M17"/>
    </row>
    <row r="18" spans="1:13" ht="13.8" thickBot="1">
      <c r="A18" s="259" t="s">
        <v>77</v>
      </c>
      <c r="B18" s="261" t="str">
        <f>kt!A18</f>
        <v>Borovany</v>
      </c>
      <c r="C18" s="281">
        <f>kt!B18</f>
        <v>13</v>
      </c>
      <c r="D18" s="283">
        <f>kt!C18</f>
        <v>3</v>
      </c>
      <c r="E18" s="283">
        <f>kt!D18</f>
        <v>3</v>
      </c>
      <c r="F18" s="283">
        <f>kt!E18</f>
        <v>7</v>
      </c>
      <c r="G18" s="283" t="str">
        <f>kt!K18</f>
        <v>23:38</v>
      </c>
      <c r="H18" s="283">
        <f>kt!H18</f>
        <v>12</v>
      </c>
      <c r="I18" s="254">
        <f>kt!I18</f>
        <v>-27</v>
      </c>
      <c r="J18" s="10"/>
      <c r="L18" s="92"/>
      <c r="M18"/>
    </row>
    <row r="19" spans="1:13">
      <c r="A19" s="37"/>
      <c r="B19" s="18"/>
      <c r="C19" s="10"/>
      <c r="D19" s="10"/>
      <c r="E19" s="10"/>
      <c r="F19" s="10"/>
      <c r="G19" s="10"/>
      <c r="H19" s="10"/>
      <c r="I19" s="10"/>
      <c r="J19" s="10"/>
      <c r="L19" s="92"/>
      <c r="M19"/>
    </row>
    <row r="20" spans="1:13">
      <c r="A20" s="226" t="str">
        <f>$A$1</f>
        <v>A3D 2015/2016</v>
      </c>
      <c r="B20" s="226"/>
      <c r="C20" s="50"/>
      <c r="D20" s="50"/>
      <c r="E20" s="50"/>
      <c r="F20" s="10"/>
      <c r="G20" s="10"/>
      <c r="H20" s="10"/>
      <c r="I20" s="10"/>
      <c r="J20" s="10"/>
      <c r="L20" s="92"/>
      <c r="M20"/>
    </row>
    <row r="21" spans="1:13">
      <c r="C21" s="227"/>
      <c r="D21" s="228" t="str">
        <f>$D$2</f>
        <v>Ročník 2015/2016</v>
      </c>
      <c r="E21" s="227"/>
      <c r="F21" s="10"/>
      <c r="G21" s="10"/>
      <c r="H21" s="10"/>
      <c r="I21" s="10"/>
      <c r="J21" s="10"/>
      <c r="L21" s="92"/>
      <c r="M21"/>
    </row>
    <row r="22" spans="1:13" ht="13.8" thickBot="1">
      <c r="A22" s="255" t="s">
        <v>42</v>
      </c>
      <c r="C22" s="10"/>
      <c r="D22" s="10"/>
      <c r="E22" s="10"/>
      <c r="F22" s="10"/>
      <c r="G22" s="10"/>
      <c r="H22" s="10"/>
      <c r="I22" s="10"/>
      <c r="J22" s="10"/>
      <c r="L22" s="92"/>
      <c r="M22"/>
    </row>
    <row r="23" spans="1:13" ht="13.8" thickBot="1">
      <c r="A23" s="256"/>
      <c r="B23" s="257" t="s">
        <v>78</v>
      </c>
      <c r="C23" s="279" t="s">
        <v>44</v>
      </c>
      <c r="D23" s="282" t="s">
        <v>45</v>
      </c>
      <c r="E23" s="282" t="s">
        <v>46</v>
      </c>
      <c r="F23" s="282" t="s">
        <v>47</v>
      </c>
      <c r="G23" s="282" t="s">
        <v>256</v>
      </c>
      <c r="H23" s="282" t="s">
        <v>257</v>
      </c>
      <c r="I23" s="249" t="s">
        <v>258</v>
      </c>
      <c r="J23" s="10"/>
      <c r="L23" s="33"/>
      <c r="M23"/>
    </row>
    <row r="24" spans="1:13" ht="13.8" thickTop="1">
      <c r="A24" s="258" t="s">
        <v>64</v>
      </c>
      <c r="B24" s="237" t="str">
        <f>kt!A24</f>
        <v>N.Včelnice</v>
      </c>
      <c r="C24" s="280">
        <f>kt!B24</f>
        <v>13</v>
      </c>
      <c r="D24" s="67">
        <f>kt!C24</f>
        <v>10</v>
      </c>
      <c r="E24" s="67">
        <f>kt!D24</f>
        <v>2</v>
      </c>
      <c r="F24" s="67">
        <f>kt!E24</f>
        <v>1</v>
      </c>
      <c r="G24" s="67" t="str">
        <f>kt!K24</f>
        <v>38:15</v>
      </c>
      <c r="H24" s="67">
        <f>kt!H24</f>
        <v>32</v>
      </c>
      <c r="I24" s="251">
        <f>kt!I24</f>
        <v>32</v>
      </c>
      <c r="J24" s="10"/>
      <c r="L24" s="92"/>
      <c r="M24"/>
    </row>
    <row r="25" spans="1:13">
      <c r="A25" s="258" t="s">
        <v>65</v>
      </c>
      <c r="B25" s="237" t="str">
        <f>kt!A26</f>
        <v>N.Bystřice</v>
      </c>
      <c r="C25" s="280">
        <f>kt!B26</f>
        <v>13</v>
      </c>
      <c r="D25" s="67">
        <f>kt!C26</f>
        <v>6</v>
      </c>
      <c r="E25" s="67">
        <f>kt!D26</f>
        <v>3</v>
      </c>
      <c r="F25" s="67">
        <f>kt!E26</f>
        <v>4</v>
      </c>
      <c r="G25" s="67" t="str">
        <f>kt!K26</f>
        <v>22:20</v>
      </c>
      <c r="H25" s="67">
        <f>kt!H26</f>
        <v>21</v>
      </c>
      <c r="I25" s="251">
        <f>kt!I26</f>
        <v>21</v>
      </c>
      <c r="J25" s="10"/>
      <c r="L25" s="92"/>
      <c r="M25"/>
    </row>
    <row r="26" spans="1:13">
      <c r="A26" s="258" t="s">
        <v>66</v>
      </c>
      <c r="B26" s="237" t="str">
        <f>kt!A25</f>
        <v>Lomnice n.L.</v>
      </c>
      <c r="C26" s="280">
        <f>kt!B25</f>
        <v>13</v>
      </c>
      <c r="D26" s="67">
        <f>kt!C25</f>
        <v>6</v>
      </c>
      <c r="E26" s="67">
        <f>kt!D25</f>
        <v>4</v>
      </c>
      <c r="F26" s="67">
        <f>kt!E25</f>
        <v>3</v>
      </c>
      <c r="G26" s="67" t="str">
        <f>kt!K25</f>
        <v>23:17</v>
      </c>
      <c r="H26" s="67">
        <f>kt!H25</f>
        <v>22</v>
      </c>
      <c r="I26" s="251">
        <f>kt!I25</f>
        <v>22</v>
      </c>
      <c r="J26" s="10"/>
      <c r="L26" s="92"/>
      <c r="M26"/>
    </row>
    <row r="27" spans="1:13">
      <c r="A27" s="258" t="s">
        <v>67</v>
      </c>
      <c r="B27" s="237" t="str">
        <f>kt!A27</f>
        <v>Olešnice</v>
      </c>
      <c r="C27" s="280">
        <f>kt!B27</f>
        <v>13</v>
      </c>
      <c r="D27" s="67">
        <f>kt!C27</f>
        <v>5</v>
      </c>
      <c r="E27" s="67">
        <f>kt!D27</f>
        <v>3</v>
      </c>
      <c r="F27" s="67">
        <f>kt!E27</f>
        <v>5</v>
      </c>
      <c r="G27" s="67" t="str">
        <f>kt!K27</f>
        <v>28:22</v>
      </c>
      <c r="H27" s="67">
        <f>kt!H27</f>
        <v>18</v>
      </c>
      <c r="I27" s="251">
        <f>kt!I27</f>
        <v>18</v>
      </c>
      <c r="J27" s="10"/>
      <c r="L27" s="92"/>
      <c r="M27"/>
    </row>
    <row r="28" spans="1:13">
      <c r="A28" s="258" t="s">
        <v>68</v>
      </c>
      <c r="B28" s="237" t="str">
        <f>kt!A28</f>
        <v>Třebětice</v>
      </c>
      <c r="C28" s="280">
        <f>kt!B28</f>
        <v>13</v>
      </c>
      <c r="D28" s="67">
        <f>kt!C28</f>
        <v>5</v>
      </c>
      <c r="E28" s="67">
        <f>kt!D28</f>
        <v>2</v>
      </c>
      <c r="F28" s="67">
        <f>kt!E28</f>
        <v>6</v>
      </c>
      <c r="G28" s="67" t="str">
        <f>kt!K28</f>
        <v>23:29</v>
      </c>
      <c r="H28" s="67">
        <f>kt!H28</f>
        <v>17</v>
      </c>
      <c r="I28" s="251">
        <f>kt!I28</f>
        <v>17</v>
      </c>
      <c r="J28" s="10"/>
      <c r="L28" s="92"/>
      <c r="M28"/>
    </row>
    <row r="29" spans="1:13">
      <c r="A29" s="258" t="s">
        <v>69</v>
      </c>
      <c r="B29" s="237" t="str">
        <f>kt!A29</f>
        <v>Lišov</v>
      </c>
      <c r="C29" s="280">
        <f>kt!B29</f>
        <v>13</v>
      </c>
      <c r="D29" s="67">
        <f>kt!C29</f>
        <v>3</v>
      </c>
      <c r="E29" s="67">
        <f>kt!D29</f>
        <v>4</v>
      </c>
      <c r="F29" s="67">
        <f>kt!E29</f>
        <v>6</v>
      </c>
      <c r="G29" s="67" t="str">
        <f>kt!K29</f>
        <v>33:34</v>
      </c>
      <c r="H29" s="67">
        <f>kt!H29</f>
        <v>13</v>
      </c>
      <c r="I29" s="251">
        <f>kt!I29</f>
        <v>13</v>
      </c>
      <c r="J29" s="10"/>
      <c r="L29" s="92"/>
      <c r="M29"/>
    </row>
    <row r="30" spans="1:13">
      <c r="A30" s="258" t="s">
        <v>70</v>
      </c>
      <c r="B30" s="237" t="str">
        <f>kt!A32</f>
        <v>Suchdol n.L.</v>
      </c>
      <c r="C30" s="280">
        <f>kt!B32</f>
        <v>13</v>
      </c>
      <c r="D30" s="67">
        <f>kt!C32</f>
        <v>2</v>
      </c>
      <c r="E30" s="67">
        <f>kt!D32</f>
        <v>4</v>
      </c>
      <c r="F30" s="67">
        <f>kt!E32</f>
        <v>7</v>
      </c>
      <c r="G30" s="67" t="str">
        <f>kt!K32</f>
        <v>13:23</v>
      </c>
      <c r="H30" s="67">
        <f>kt!H32</f>
        <v>10</v>
      </c>
      <c r="I30" s="251">
        <f>kt!I32</f>
        <v>10</v>
      </c>
      <c r="J30" s="10"/>
      <c r="L30" s="92"/>
      <c r="M30"/>
    </row>
    <row r="31" spans="1:13">
      <c r="A31" s="258" t="s">
        <v>71</v>
      </c>
      <c r="B31" s="237" t="str">
        <f>kt!A30</f>
        <v>Břilice</v>
      </c>
      <c r="C31" s="280">
        <f>kt!B30</f>
        <v>13</v>
      </c>
      <c r="D31" s="67">
        <f>kt!C30</f>
        <v>3</v>
      </c>
      <c r="E31" s="67">
        <f>kt!D30</f>
        <v>1</v>
      </c>
      <c r="F31" s="67">
        <f>kt!E30</f>
        <v>9</v>
      </c>
      <c r="G31" s="67" t="str">
        <f>kt!K30</f>
        <v>18:30</v>
      </c>
      <c r="H31" s="67">
        <f>kt!H30</f>
        <v>10</v>
      </c>
      <c r="I31" s="251">
        <f>kt!I30</f>
        <v>10</v>
      </c>
      <c r="J31" s="10"/>
      <c r="L31" s="92"/>
      <c r="M31"/>
    </row>
    <row r="32" spans="1:13">
      <c r="A32" s="258" t="s">
        <v>72</v>
      </c>
      <c r="B32" s="237" t="str">
        <f>kt!A31</f>
        <v>K.Řečice</v>
      </c>
      <c r="C32" s="280">
        <f>kt!B31</f>
        <v>13</v>
      </c>
      <c r="D32" s="67">
        <f>kt!C31</f>
        <v>2</v>
      </c>
      <c r="E32" s="67">
        <f>kt!D31</f>
        <v>4</v>
      </c>
      <c r="F32" s="67">
        <f>kt!E31</f>
        <v>7</v>
      </c>
      <c r="G32" s="67" t="str">
        <f>kt!K31</f>
        <v>14:32</v>
      </c>
      <c r="H32" s="67">
        <f>kt!H31</f>
        <v>10</v>
      </c>
      <c r="I32" s="251">
        <f>kt!I31</f>
        <v>10</v>
      </c>
      <c r="J32" s="10"/>
      <c r="L32" s="92"/>
      <c r="M32"/>
    </row>
    <row r="33" spans="1:13">
      <c r="A33" s="258" t="s">
        <v>73</v>
      </c>
      <c r="B33" s="237" t="str">
        <f>kt!A34</f>
        <v>D.Bukovsko</v>
      </c>
      <c r="C33" s="280">
        <f>kt!B34</f>
        <v>13</v>
      </c>
      <c r="D33" s="67">
        <f>kt!C34</f>
        <v>2</v>
      </c>
      <c r="E33" s="67">
        <f>kt!D34</f>
        <v>3</v>
      </c>
      <c r="F33" s="67">
        <f>kt!E34</f>
        <v>8</v>
      </c>
      <c r="G33" s="67" t="str">
        <f>kt!K34</f>
        <v>14:32</v>
      </c>
      <c r="H33" s="67">
        <f>kt!H34</f>
        <v>9</v>
      </c>
      <c r="I33" s="251">
        <f>kt!I34</f>
        <v>9</v>
      </c>
      <c r="J33" s="10"/>
      <c r="L33" s="92"/>
    </row>
    <row r="34" spans="1:13">
      <c r="A34" s="258" t="s">
        <v>74</v>
      </c>
      <c r="B34" s="237" t="str">
        <f>kt!A33</f>
        <v>Borovany</v>
      </c>
      <c r="C34" s="280">
        <f>kt!B33</f>
        <v>13</v>
      </c>
      <c r="D34" s="67">
        <f>kt!C33</f>
        <v>3</v>
      </c>
      <c r="E34" s="67">
        <f>kt!D33</f>
        <v>0</v>
      </c>
      <c r="F34" s="67">
        <f>kt!E33</f>
        <v>10</v>
      </c>
      <c r="G34" s="67" t="str">
        <f>kt!K33</f>
        <v>15:68</v>
      </c>
      <c r="H34" s="67">
        <f>kt!H33</f>
        <v>9</v>
      </c>
      <c r="I34" s="251">
        <f>kt!I33</f>
        <v>9</v>
      </c>
      <c r="J34" s="10"/>
      <c r="L34" s="92"/>
    </row>
    <row r="35" spans="1:13">
      <c r="A35" s="258" t="s">
        <v>75</v>
      </c>
      <c r="B35" s="237" t="str">
        <f>kt!A35</f>
        <v>Chlum u Tř.</v>
      </c>
      <c r="C35" s="280">
        <f>kt!B35</f>
        <v>13</v>
      </c>
      <c r="D35" s="67">
        <f>kt!C35</f>
        <v>2</v>
      </c>
      <c r="E35" s="67">
        <f>kt!D35</f>
        <v>1</v>
      </c>
      <c r="F35" s="67">
        <f>kt!E35</f>
        <v>10</v>
      </c>
      <c r="G35" s="67" t="str">
        <f>kt!K35</f>
        <v>14:53</v>
      </c>
      <c r="H35" s="67">
        <f>kt!H35</f>
        <v>7</v>
      </c>
      <c r="I35" s="251">
        <f>kt!I35</f>
        <v>7</v>
      </c>
      <c r="J35" s="10"/>
      <c r="L35" s="92"/>
    </row>
    <row r="36" spans="1:13">
      <c r="A36" s="258" t="s">
        <v>76</v>
      </c>
      <c r="B36" s="237" t="str">
        <f>kt!A36</f>
        <v>Č.Velenice</v>
      </c>
      <c r="C36" s="280">
        <f>kt!B36</f>
        <v>13</v>
      </c>
      <c r="D36" s="67">
        <f>kt!C36</f>
        <v>1</v>
      </c>
      <c r="E36" s="67">
        <f>kt!D36</f>
        <v>1</v>
      </c>
      <c r="F36" s="67">
        <f>kt!E36</f>
        <v>11</v>
      </c>
      <c r="G36" s="67" t="str">
        <f>kt!K36</f>
        <v>18:49</v>
      </c>
      <c r="H36" s="67">
        <f>kt!H36</f>
        <v>4</v>
      </c>
      <c r="I36" s="251">
        <f>kt!I36</f>
        <v>4</v>
      </c>
      <c r="J36" s="10"/>
      <c r="L36" s="92"/>
    </row>
    <row r="37" spans="1:13" ht="13.8" thickBot="1">
      <c r="A37" s="259" t="s">
        <v>77</v>
      </c>
      <c r="B37" s="260" t="str">
        <f>kt!A37</f>
        <v>H.Stropnice</v>
      </c>
      <c r="C37" s="281">
        <f>kt!B37</f>
        <v>13</v>
      </c>
      <c r="D37" s="283">
        <f>kt!C37</f>
        <v>0</v>
      </c>
      <c r="E37" s="283">
        <f>kt!D37</f>
        <v>2</v>
      </c>
      <c r="F37" s="283">
        <f>kt!E37</f>
        <v>11</v>
      </c>
      <c r="G37" s="283" t="str">
        <f>kt!K37</f>
        <v>15:54</v>
      </c>
      <c r="H37" s="283">
        <f>kt!H37</f>
        <v>2</v>
      </c>
      <c r="I37" s="254">
        <f>kt!I37</f>
        <v>2</v>
      </c>
      <c r="J37" s="10"/>
      <c r="L37" s="92"/>
    </row>
    <row r="38" spans="1:13">
      <c r="A38" s="18"/>
      <c r="B38" s="18"/>
      <c r="C38" s="10"/>
      <c r="J38" s="10"/>
      <c r="K38" s="90"/>
      <c r="L38" s="123"/>
    </row>
    <row r="39" spans="1:13">
      <c r="A39" s="226" t="str">
        <f>$A$1</f>
        <v>A3D 2015/2016</v>
      </c>
      <c r="B39" s="226"/>
      <c r="C39" s="50"/>
      <c r="D39" s="50"/>
      <c r="E39" s="50"/>
      <c r="F39" s="10"/>
      <c r="G39" s="10"/>
      <c r="H39" s="10"/>
      <c r="I39" s="10"/>
      <c r="J39" s="10"/>
      <c r="L39" s="123"/>
    </row>
    <row r="40" spans="1:13">
      <c r="C40" s="227"/>
      <c r="D40" s="228" t="str">
        <f>$D$2</f>
        <v>Ročník 2015/2016</v>
      </c>
      <c r="E40" s="227"/>
      <c r="F40" s="10"/>
      <c r="G40" s="10"/>
      <c r="H40" s="10"/>
      <c r="I40" s="10"/>
      <c r="J40" s="10"/>
      <c r="L40" s="123"/>
    </row>
    <row r="41" spans="1:13" ht="13.8" thickBot="1">
      <c r="A41" s="13" t="s">
        <v>43</v>
      </c>
      <c r="J41" s="10"/>
      <c r="K41" s="90"/>
      <c r="L41" s="175"/>
      <c r="M41" s="238"/>
    </row>
    <row r="42" spans="1:13" ht="13.8" thickBot="1">
      <c r="A42" s="247"/>
      <c r="B42" s="248" t="s">
        <v>78</v>
      </c>
      <c r="C42" s="282" t="s">
        <v>44</v>
      </c>
      <c r="D42" s="282" t="s">
        <v>45</v>
      </c>
      <c r="E42" s="282" t="s">
        <v>46</v>
      </c>
      <c r="F42" s="282" t="s">
        <v>47</v>
      </c>
      <c r="G42" s="282" t="s">
        <v>256</v>
      </c>
      <c r="H42" s="282" t="s">
        <v>257</v>
      </c>
      <c r="I42" s="249" t="s">
        <v>258</v>
      </c>
      <c r="J42" s="10"/>
      <c r="K42" s="90"/>
      <c r="L42" s="175"/>
      <c r="M42" s="238"/>
    </row>
    <row r="43" spans="1:13" ht="13.8" thickTop="1">
      <c r="A43" s="250" t="s">
        <v>64</v>
      </c>
      <c r="B43" s="240" t="str">
        <f>kt!A43</f>
        <v>N.Včelnice</v>
      </c>
      <c r="C43" s="67">
        <f>kt!B43</f>
        <v>26</v>
      </c>
      <c r="D43" s="67">
        <f>kt!C43</f>
        <v>20</v>
      </c>
      <c r="E43" s="67">
        <f>kt!D43</f>
        <v>5</v>
      </c>
      <c r="F43" s="67">
        <f>kt!E43</f>
        <v>1</v>
      </c>
      <c r="G43" s="67" t="str">
        <f>kt!K43</f>
        <v>95:28</v>
      </c>
      <c r="H43" s="67">
        <f>kt!H43</f>
        <v>65</v>
      </c>
      <c r="I43" s="251">
        <f>kt!I43</f>
        <v>26</v>
      </c>
      <c r="J43" s="23"/>
      <c r="K43" s="90"/>
      <c r="L43" s="175"/>
      <c r="M43" s="238"/>
    </row>
    <row r="44" spans="1:13">
      <c r="A44" s="250" t="s">
        <v>65</v>
      </c>
      <c r="B44" s="240" t="str">
        <f>kt!A44</f>
        <v>N.Bystřice</v>
      </c>
      <c r="C44" s="67">
        <f>kt!B44</f>
        <v>26</v>
      </c>
      <c r="D44" s="67">
        <f>kt!C44</f>
        <v>16</v>
      </c>
      <c r="E44" s="67">
        <f>kt!D44</f>
        <v>4</v>
      </c>
      <c r="F44" s="67">
        <f>kt!E44</f>
        <v>6</v>
      </c>
      <c r="G44" s="67" t="str">
        <f>kt!K44</f>
        <v>66:43</v>
      </c>
      <c r="H44" s="67">
        <f>kt!H44</f>
        <v>52</v>
      </c>
      <c r="I44" s="251">
        <f>kt!I44</f>
        <v>13</v>
      </c>
      <c r="J44" s="23"/>
      <c r="K44" s="90"/>
      <c r="L44" s="175"/>
      <c r="M44" s="238"/>
    </row>
    <row r="45" spans="1:13">
      <c r="A45" s="250" t="s">
        <v>66</v>
      </c>
      <c r="B45" s="240" t="str">
        <f>kt!A45</f>
        <v>Lomnice n.L.</v>
      </c>
      <c r="C45" s="67">
        <f>kt!B45</f>
        <v>26</v>
      </c>
      <c r="D45" s="67">
        <f>kt!C45</f>
        <v>14</v>
      </c>
      <c r="E45" s="67">
        <f>kt!D45</f>
        <v>7</v>
      </c>
      <c r="F45" s="67">
        <f>kt!E45</f>
        <v>5</v>
      </c>
      <c r="G45" s="67" t="str">
        <f>kt!K45</f>
        <v>55:31</v>
      </c>
      <c r="H45" s="67">
        <f>kt!H45</f>
        <v>49</v>
      </c>
      <c r="I45" s="251">
        <f>kt!I45</f>
        <v>10</v>
      </c>
      <c r="J45" s="23"/>
      <c r="K45" s="90"/>
      <c r="L45" s="175"/>
      <c r="M45" s="238"/>
    </row>
    <row r="46" spans="1:13">
      <c r="A46" s="250" t="s">
        <v>67</v>
      </c>
      <c r="B46" s="240" t="str">
        <f>kt!A46</f>
        <v>Lišov</v>
      </c>
      <c r="C46" s="67">
        <f>kt!B46</f>
        <v>26</v>
      </c>
      <c r="D46" s="67">
        <f>kt!C46</f>
        <v>13</v>
      </c>
      <c r="E46" s="67">
        <f>kt!D46</f>
        <v>5</v>
      </c>
      <c r="F46" s="67">
        <f>kt!E46</f>
        <v>8</v>
      </c>
      <c r="G46" s="67" t="str">
        <f>kt!K46</f>
        <v>80:48</v>
      </c>
      <c r="H46" s="67">
        <f>kt!H46</f>
        <v>44</v>
      </c>
      <c r="I46" s="251">
        <f>kt!I46</f>
        <v>5</v>
      </c>
      <c r="J46" s="23"/>
      <c r="K46" s="90"/>
      <c r="L46" s="175"/>
      <c r="M46" s="238"/>
    </row>
    <row r="47" spans="1:13">
      <c r="A47" s="355" t="s">
        <v>68</v>
      </c>
      <c r="B47" s="356" t="str">
        <f>kt!A48</f>
        <v>Třebětice</v>
      </c>
      <c r="C47" s="357">
        <f>kt!B48</f>
        <v>26</v>
      </c>
      <c r="D47" s="357">
        <f>kt!C48</f>
        <v>13</v>
      </c>
      <c r="E47" s="357">
        <f>kt!D48</f>
        <v>4</v>
      </c>
      <c r="F47" s="357">
        <f>kt!E48</f>
        <v>9</v>
      </c>
      <c r="G47" s="357" t="str">
        <f>kt!K48</f>
        <v>68:45</v>
      </c>
      <c r="H47" s="357">
        <f>kt!H48</f>
        <v>43</v>
      </c>
      <c r="I47" s="358">
        <f>kt!I48</f>
        <v>4</v>
      </c>
      <c r="J47" s="23"/>
      <c r="K47" s="90"/>
      <c r="L47" s="175"/>
      <c r="M47" s="238"/>
    </row>
    <row r="48" spans="1:13">
      <c r="A48" s="250" t="s">
        <v>69</v>
      </c>
      <c r="B48" s="240" t="str">
        <f>kt!A49</f>
        <v>D.Bukovsko</v>
      </c>
      <c r="C48" s="67">
        <f>kt!B49</f>
        <v>26</v>
      </c>
      <c r="D48" s="67">
        <f>kt!C49</f>
        <v>11</v>
      </c>
      <c r="E48" s="67">
        <f>kt!D49</f>
        <v>5</v>
      </c>
      <c r="F48" s="67">
        <f>kt!E49</f>
        <v>10</v>
      </c>
      <c r="G48" s="67" t="str">
        <f>kt!K49</f>
        <v>48:46</v>
      </c>
      <c r="H48" s="67">
        <f>kt!H49</f>
        <v>38</v>
      </c>
      <c r="I48" s="251">
        <f>kt!I49</f>
        <v>-1</v>
      </c>
      <c r="J48" s="23"/>
      <c r="K48" s="90"/>
      <c r="L48" s="175"/>
      <c r="M48" s="238"/>
    </row>
    <row r="49" spans="1:13">
      <c r="A49" s="250" t="s">
        <v>70</v>
      </c>
      <c r="B49" s="240" t="str">
        <f>kt!A47</f>
        <v>Suchdol n.L.</v>
      </c>
      <c r="C49" s="67">
        <f>kt!B47</f>
        <v>26</v>
      </c>
      <c r="D49" s="67">
        <f>kt!C47</f>
        <v>10</v>
      </c>
      <c r="E49" s="67">
        <f>kt!D47</f>
        <v>7</v>
      </c>
      <c r="F49" s="67">
        <f>kt!E47</f>
        <v>9</v>
      </c>
      <c r="G49" s="67" t="str">
        <f>kt!K47</f>
        <v>41:34</v>
      </c>
      <c r="H49" s="67">
        <f>kt!H47</f>
        <v>37</v>
      </c>
      <c r="I49" s="251">
        <f>kt!I47</f>
        <v>-2</v>
      </c>
      <c r="J49" s="23"/>
      <c r="K49" s="90"/>
      <c r="L49" s="175"/>
      <c r="M49" s="238"/>
    </row>
    <row r="50" spans="1:13">
      <c r="A50" s="250" t="s">
        <v>71</v>
      </c>
      <c r="B50" s="240" t="str">
        <f>kt!A50</f>
        <v>K.Řečice</v>
      </c>
      <c r="C50" s="67">
        <f>kt!B50</f>
        <v>26</v>
      </c>
      <c r="D50" s="67">
        <f>kt!C50</f>
        <v>10</v>
      </c>
      <c r="E50" s="67">
        <f>kt!D50</f>
        <v>7</v>
      </c>
      <c r="F50" s="67">
        <f>kt!E50</f>
        <v>9</v>
      </c>
      <c r="G50" s="67" t="str">
        <f>kt!K50</f>
        <v>48:45</v>
      </c>
      <c r="H50" s="67">
        <f>kt!H50</f>
        <v>37</v>
      </c>
      <c r="I50" s="251">
        <f>kt!I50</f>
        <v>-2</v>
      </c>
      <c r="J50" s="23"/>
      <c r="K50" s="90"/>
      <c r="L50" s="175"/>
      <c r="M50" s="238"/>
    </row>
    <row r="51" spans="1:13">
      <c r="A51" s="250" t="s">
        <v>72</v>
      </c>
      <c r="B51" s="240" t="str">
        <f>kt!A54</f>
        <v>Olešnice</v>
      </c>
      <c r="C51" s="67">
        <f>kt!B54</f>
        <v>26</v>
      </c>
      <c r="D51" s="67">
        <f>kt!C54</f>
        <v>10</v>
      </c>
      <c r="E51" s="67">
        <f>kt!D54</f>
        <v>4</v>
      </c>
      <c r="F51" s="67">
        <f>kt!E54</f>
        <v>12</v>
      </c>
      <c r="G51" s="67" t="str">
        <f>kt!K54</f>
        <v>55:47</v>
      </c>
      <c r="H51" s="67">
        <f>kt!H54</f>
        <v>34</v>
      </c>
      <c r="I51" s="251">
        <f>kt!I54</f>
        <v>-5</v>
      </c>
      <c r="J51" s="23"/>
      <c r="K51" s="90"/>
      <c r="L51" s="175"/>
      <c r="M51" s="238"/>
    </row>
    <row r="52" spans="1:13">
      <c r="A52" s="250" t="s">
        <v>73</v>
      </c>
      <c r="B52" s="240" t="str">
        <f>kt!A51</f>
        <v>Břilice</v>
      </c>
      <c r="C52" s="67">
        <f>kt!B51</f>
        <v>26</v>
      </c>
      <c r="D52" s="67">
        <f>kt!C51</f>
        <v>8</v>
      </c>
      <c r="E52" s="67">
        <f>kt!D51</f>
        <v>6</v>
      </c>
      <c r="F52" s="67">
        <f>kt!E51</f>
        <v>12</v>
      </c>
      <c r="G52" s="67" t="str">
        <f>kt!K51</f>
        <v>55:50</v>
      </c>
      <c r="H52" s="67">
        <f>kt!H51</f>
        <v>30</v>
      </c>
      <c r="I52" s="251">
        <f>kt!I51</f>
        <v>-9</v>
      </c>
      <c r="J52" s="23"/>
      <c r="K52" s="90"/>
      <c r="L52" s="175"/>
      <c r="M52" s="238"/>
    </row>
    <row r="53" spans="1:13">
      <c r="A53" s="250" t="s">
        <v>74</v>
      </c>
      <c r="B53" s="240" t="str">
        <f>kt!A53</f>
        <v>Chlum u Tř.</v>
      </c>
      <c r="C53" s="67">
        <f>kt!B53</f>
        <v>26</v>
      </c>
      <c r="D53" s="67">
        <f>kt!C53</f>
        <v>7</v>
      </c>
      <c r="E53" s="67">
        <f>kt!D53</f>
        <v>3</v>
      </c>
      <c r="F53" s="67">
        <f>kt!E53</f>
        <v>16</v>
      </c>
      <c r="G53" s="67" t="str">
        <f>kt!K53</f>
        <v>37:88</v>
      </c>
      <c r="H53" s="67">
        <f>kt!H53</f>
        <v>24</v>
      </c>
      <c r="I53" s="251">
        <f>kt!I53</f>
        <v>-15</v>
      </c>
      <c r="J53" s="23"/>
      <c r="K53" s="90"/>
      <c r="L53" s="175"/>
      <c r="M53" s="238"/>
    </row>
    <row r="54" spans="1:13">
      <c r="A54" s="250" t="s">
        <v>75</v>
      </c>
      <c r="B54" s="240" t="str">
        <f>kt!A52</f>
        <v>Č.Velenice</v>
      </c>
      <c r="C54" s="67">
        <f>kt!B52</f>
        <v>26</v>
      </c>
      <c r="D54" s="67">
        <f>kt!C52</f>
        <v>6</v>
      </c>
      <c r="E54" s="67">
        <f>kt!D52</f>
        <v>4</v>
      </c>
      <c r="F54" s="67">
        <f>kt!E52</f>
        <v>16</v>
      </c>
      <c r="G54" s="67" t="str">
        <f>kt!K52</f>
        <v>39:70</v>
      </c>
      <c r="H54" s="67">
        <f>kt!H52</f>
        <v>22</v>
      </c>
      <c r="I54" s="251">
        <f>kt!I52</f>
        <v>-17</v>
      </c>
      <c r="J54" s="23"/>
      <c r="K54" s="90"/>
      <c r="L54" s="175"/>
      <c r="M54" s="238"/>
    </row>
    <row r="55" spans="1:13">
      <c r="A55" s="250" t="s">
        <v>76</v>
      </c>
      <c r="B55" s="240" t="str">
        <f>kt!A56</f>
        <v>Borovany</v>
      </c>
      <c r="C55" s="67">
        <f>kt!B56</f>
        <v>26</v>
      </c>
      <c r="D55" s="67">
        <f>kt!C56</f>
        <v>6</v>
      </c>
      <c r="E55" s="67">
        <f>kt!D56</f>
        <v>3</v>
      </c>
      <c r="F55" s="67">
        <f>kt!E56</f>
        <v>17</v>
      </c>
      <c r="G55" s="67" t="str">
        <f>kt!K56</f>
        <v>38:106</v>
      </c>
      <c r="H55" s="67">
        <f>kt!H56</f>
        <v>21</v>
      </c>
      <c r="I55" s="251">
        <f>kt!I56</f>
        <v>-18</v>
      </c>
      <c r="J55" s="23"/>
      <c r="K55" s="90"/>
      <c r="L55" s="175"/>
      <c r="M55" s="238"/>
    </row>
    <row r="56" spans="1:13" ht="13.8" thickBot="1">
      <c r="A56" s="252" t="s">
        <v>77</v>
      </c>
      <c r="B56" s="253" t="str">
        <f>kt!A55</f>
        <v>H.Stropnice</v>
      </c>
      <c r="C56" s="283">
        <f>kt!B55</f>
        <v>26</v>
      </c>
      <c r="D56" s="283">
        <f>kt!C55</f>
        <v>4</v>
      </c>
      <c r="E56" s="283">
        <f>kt!D55</f>
        <v>4</v>
      </c>
      <c r="F56" s="283">
        <f>kt!E55</f>
        <v>18</v>
      </c>
      <c r="G56" s="283" t="str">
        <f>kt!K55</f>
        <v>41:85</v>
      </c>
      <c r="H56" s="283">
        <f>kt!H55</f>
        <v>16</v>
      </c>
      <c r="I56" s="254">
        <f>kt!I55</f>
        <v>-23</v>
      </c>
      <c r="J56" s="23"/>
      <c r="K56" s="90"/>
      <c r="L56" s="175"/>
      <c r="M56" s="238"/>
    </row>
    <row r="57" spans="1:13">
      <c r="A57" s="241"/>
      <c r="B57" s="242"/>
      <c r="C57" s="10"/>
      <c r="D57" s="10"/>
      <c r="E57" s="10"/>
      <c r="F57" s="10"/>
      <c r="G57" s="10"/>
      <c r="H57" s="10"/>
      <c r="I57" s="10"/>
      <c r="J57" s="23"/>
      <c r="K57" s="90"/>
      <c r="L57" s="175"/>
      <c r="M57" s="238"/>
    </row>
    <row r="58" spans="1:13">
      <c r="A58" s="241"/>
      <c r="B58" s="242"/>
      <c r="C58" s="10"/>
      <c r="D58" s="10"/>
      <c r="E58" s="10"/>
      <c r="F58" s="10"/>
      <c r="G58" s="10"/>
      <c r="H58" s="10"/>
      <c r="I58" s="10"/>
      <c r="J58" s="23"/>
      <c r="K58" s="90"/>
      <c r="L58" s="175"/>
      <c r="M58" s="238"/>
    </row>
    <row r="59" spans="1:13" s="123" customFormat="1">
      <c r="A59" s="266" t="str">
        <f>$A$1</f>
        <v>A3D 2015/2016</v>
      </c>
      <c r="B59" s="266"/>
      <c r="C59" s="169"/>
      <c r="D59" s="266" t="s">
        <v>253</v>
      </c>
      <c r="E59" s="267"/>
      <c r="F59" s="169"/>
      <c r="G59" s="169"/>
      <c r="H59" s="169"/>
      <c r="I59" s="169"/>
      <c r="J59" s="169"/>
      <c r="K59" s="303"/>
      <c r="L59" s="175"/>
      <c r="M59" s="239"/>
    </row>
    <row r="60" spans="1:13" s="123" customFormat="1" ht="13.8" thickBot="1">
      <c r="A60" s="188" t="s">
        <v>41</v>
      </c>
      <c r="B60" s="175"/>
      <c r="C60" s="169"/>
      <c r="D60" s="169"/>
      <c r="E60" s="169"/>
      <c r="F60" s="169"/>
      <c r="G60" s="169"/>
      <c r="H60" s="169"/>
      <c r="I60" s="169"/>
      <c r="J60" s="169"/>
      <c r="K60" s="93"/>
      <c r="M60" s="167"/>
    </row>
    <row r="61" spans="1:13" s="123" customFormat="1" ht="13.8" thickBot="1">
      <c r="A61" s="189"/>
      <c r="B61" s="190" t="s">
        <v>78</v>
      </c>
      <c r="C61" s="284" t="s">
        <v>44</v>
      </c>
      <c r="D61" s="288" t="s">
        <v>45</v>
      </c>
      <c r="E61" s="288" t="s">
        <v>46</v>
      </c>
      <c r="F61" s="288" t="s">
        <v>47</v>
      </c>
      <c r="G61" s="288" t="s">
        <v>256</v>
      </c>
      <c r="H61" s="288" t="s">
        <v>257</v>
      </c>
      <c r="I61" s="193" t="s">
        <v>258</v>
      </c>
      <c r="J61" s="243"/>
      <c r="K61" s="93"/>
      <c r="L61" s="201"/>
      <c r="M61" s="167"/>
    </row>
    <row r="62" spans="1:13" s="123" customFormat="1" ht="13.8" thickTop="1">
      <c r="A62" s="194" t="s">
        <v>64</v>
      </c>
      <c r="B62" s="170" t="str">
        <f>TPo!A5</f>
        <v>Lišov</v>
      </c>
      <c r="C62" s="285">
        <f>TPo!B5</f>
        <v>7</v>
      </c>
      <c r="D62" s="289">
        <f>TPo!C5</f>
        <v>6</v>
      </c>
      <c r="E62" s="289">
        <f>TPo!D5</f>
        <v>0</v>
      </c>
      <c r="F62" s="289">
        <f>TPo!E5</f>
        <v>1</v>
      </c>
      <c r="G62" s="289" t="str">
        <f>TPo!K5</f>
        <v>25:4</v>
      </c>
      <c r="H62" s="292">
        <f>TPo!H5</f>
        <v>18</v>
      </c>
      <c r="I62" s="246">
        <f>TPo!I5</f>
        <v>-3</v>
      </c>
      <c r="J62" s="244"/>
      <c r="K62" s="93"/>
      <c r="L62" s="202"/>
      <c r="M62" s="98"/>
    </row>
    <row r="63" spans="1:13" s="123" customFormat="1">
      <c r="A63" s="194" t="s">
        <v>65</v>
      </c>
      <c r="B63" s="170" t="str">
        <f>TPo!A7</f>
        <v>N.Bystřice</v>
      </c>
      <c r="C63" s="285">
        <f>TPo!B7</f>
        <v>7</v>
      </c>
      <c r="D63" s="289">
        <f>TPo!C7</f>
        <v>5</v>
      </c>
      <c r="E63" s="289">
        <f>TPo!D7</f>
        <v>1</v>
      </c>
      <c r="F63" s="289">
        <f>TPo!E7</f>
        <v>1</v>
      </c>
      <c r="G63" s="289" t="str">
        <f>TPo!K7</f>
        <v>22:10</v>
      </c>
      <c r="H63" s="292">
        <f>TPo!H7</f>
        <v>16</v>
      </c>
      <c r="I63" s="246">
        <f>TPo!I7</f>
        <v>-5</v>
      </c>
      <c r="J63" s="244"/>
      <c r="K63" s="93"/>
      <c r="L63" s="202"/>
      <c r="M63" s="98"/>
    </row>
    <row r="64" spans="1:13" s="123" customFormat="1">
      <c r="A64" s="194" t="s">
        <v>66</v>
      </c>
      <c r="B64" s="170" t="str">
        <f>TPo!A6</f>
        <v>Suchdol n.L.</v>
      </c>
      <c r="C64" s="285">
        <f>TPo!B6</f>
        <v>6</v>
      </c>
      <c r="D64" s="289">
        <f>TPo!C6</f>
        <v>5</v>
      </c>
      <c r="E64" s="289">
        <f>TPo!D6</f>
        <v>1</v>
      </c>
      <c r="F64" s="289">
        <f>TPo!E6</f>
        <v>0</v>
      </c>
      <c r="G64" s="289" t="str">
        <f>TPo!K6</f>
        <v>16:5</v>
      </c>
      <c r="H64" s="292">
        <f>TPo!H6</f>
        <v>16</v>
      </c>
      <c r="I64" s="246">
        <f>TPo!I6</f>
        <v>-2</v>
      </c>
      <c r="J64" s="244"/>
      <c r="K64" s="93"/>
      <c r="L64" s="202"/>
      <c r="M64" s="98"/>
    </row>
    <row r="65" spans="1:13" s="123" customFormat="1">
      <c r="A65" s="194" t="s">
        <v>67</v>
      </c>
      <c r="B65" s="170" t="str">
        <f>TPo!A8</f>
        <v>D.Bukovsko</v>
      </c>
      <c r="C65" s="285">
        <f>TPo!B8</f>
        <v>7</v>
      </c>
      <c r="D65" s="289">
        <f>TPo!C8</f>
        <v>5</v>
      </c>
      <c r="E65" s="289">
        <f>TPo!D8</f>
        <v>1</v>
      </c>
      <c r="F65" s="289">
        <f>TPo!E8</f>
        <v>1</v>
      </c>
      <c r="G65" s="289" t="str">
        <f>TPo!K8</f>
        <v>17:8</v>
      </c>
      <c r="H65" s="292">
        <f>TPo!H8</f>
        <v>16</v>
      </c>
      <c r="I65" s="246">
        <f>TPo!I8</f>
        <v>-5</v>
      </c>
      <c r="J65" s="244"/>
      <c r="K65" s="93"/>
      <c r="L65" s="202"/>
      <c r="M65" s="98"/>
    </row>
    <row r="66" spans="1:13" s="123" customFormat="1">
      <c r="A66" s="306" t="s">
        <v>68</v>
      </c>
      <c r="B66" s="307" t="str">
        <f>TPo!A9</f>
        <v>N.Včelnice</v>
      </c>
      <c r="C66" s="308">
        <f>TPo!B9</f>
        <v>6</v>
      </c>
      <c r="D66" s="308">
        <f>TPo!C9</f>
        <v>4</v>
      </c>
      <c r="E66" s="308">
        <f>TPo!D9</f>
        <v>2</v>
      </c>
      <c r="F66" s="308">
        <f>TPo!E9</f>
        <v>0</v>
      </c>
      <c r="G66" s="308" t="str">
        <f>TPo!K9</f>
        <v>35:10</v>
      </c>
      <c r="H66" s="309">
        <f>TPo!H9</f>
        <v>14</v>
      </c>
      <c r="I66" s="310">
        <f>TPo!I9</f>
        <v>-4</v>
      </c>
      <c r="J66" s="244"/>
      <c r="K66" s="93"/>
      <c r="L66" s="202"/>
      <c r="M66" s="98"/>
    </row>
    <row r="67" spans="1:13" s="123" customFormat="1">
      <c r="A67" s="311" t="s">
        <v>69</v>
      </c>
      <c r="B67" s="312" t="str">
        <f>TPo!A11</f>
        <v>Třebětice</v>
      </c>
      <c r="C67" s="313">
        <f>TPo!B11</f>
        <v>7</v>
      </c>
      <c r="D67" s="313">
        <f>TPo!C11</f>
        <v>4</v>
      </c>
      <c r="E67" s="313">
        <f>TPo!D11</f>
        <v>1</v>
      </c>
      <c r="F67" s="313">
        <f>TPo!E11</f>
        <v>2</v>
      </c>
      <c r="G67" s="313" t="str">
        <f>TPo!K11</f>
        <v>21:10</v>
      </c>
      <c r="H67" s="314">
        <f>TPo!H11</f>
        <v>13</v>
      </c>
      <c r="I67" s="315">
        <f>TPo!I11</f>
        <v>-8</v>
      </c>
      <c r="J67" s="245"/>
      <c r="K67" s="93"/>
      <c r="L67" s="202"/>
      <c r="M67" s="98"/>
    </row>
    <row r="68" spans="1:13" s="123" customFormat="1">
      <c r="A68" s="304" t="s">
        <v>70</v>
      </c>
      <c r="B68" s="305" t="str">
        <f>TPo!A10</f>
        <v>Lomnice n.L.</v>
      </c>
      <c r="C68" s="289">
        <f>TPo!B10</f>
        <v>6</v>
      </c>
      <c r="D68" s="289">
        <f>TPo!C10</f>
        <v>4</v>
      </c>
      <c r="E68" s="289">
        <f>TPo!D10</f>
        <v>1</v>
      </c>
      <c r="F68" s="289">
        <f>TPo!E10</f>
        <v>1</v>
      </c>
      <c r="G68" s="289" t="str">
        <f>TPo!K10</f>
        <v>14:6</v>
      </c>
      <c r="H68" s="292">
        <f>TPo!H10</f>
        <v>13</v>
      </c>
      <c r="I68" s="246">
        <f>TPo!I10</f>
        <v>-5</v>
      </c>
      <c r="J68" s="244"/>
      <c r="K68" s="93"/>
      <c r="L68" s="202"/>
      <c r="M68" s="98"/>
    </row>
    <row r="69" spans="1:13" s="123" customFormat="1">
      <c r="A69" s="224" t="s">
        <v>71</v>
      </c>
      <c r="B69" s="305" t="str">
        <f>TPo!A13</f>
        <v>K.Řečice</v>
      </c>
      <c r="C69" s="289">
        <f>TPo!B13</f>
        <v>6</v>
      </c>
      <c r="D69" s="289">
        <f>TPo!C13</f>
        <v>3</v>
      </c>
      <c r="E69" s="289">
        <f>TPo!D13</f>
        <v>1</v>
      </c>
      <c r="F69" s="289">
        <f>TPo!E13</f>
        <v>2</v>
      </c>
      <c r="G69" s="289" t="str">
        <f>TPo!K13</f>
        <v>13:9</v>
      </c>
      <c r="H69" s="292">
        <f>TPo!H13</f>
        <v>10</v>
      </c>
      <c r="I69" s="246">
        <f>TPo!I13</f>
        <v>-8</v>
      </c>
      <c r="J69" s="244"/>
      <c r="K69" s="93"/>
      <c r="L69" s="202"/>
      <c r="M69" s="98"/>
    </row>
    <row r="70" spans="1:13" s="123" customFormat="1">
      <c r="A70" s="194" t="s">
        <v>72</v>
      </c>
      <c r="B70" s="170" t="str">
        <f>TPo!A12</f>
        <v>H.Stropnice</v>
      </c>
      <c r="C70" s="285">
        <f>TPo!B12</f>
        <v>7</v>
      </c>
      <c r="D70" s="289">
        <f>TPo!C12</f>
        <v>3</v>
      </c>
      <c r="E70" s="289">
        <f>TPo!D12</f>
        <v>1</v>
      </c>
      <c r="F70" s="289">
        <f>TPo!E12</f>
        <v>3</v>
      </c>
      <c r="G70" s="289" t="str">
        <f>TPo!K12</f>
        <v>16:14</v>
      </c>
      <c r="H70" s="292">
        <f>TPo!H12</f>
        <v>10</v>
      </c>
      <c r="I70" s="246">
        <f>TPo!I12</f>
        <v>-11</v>
      </c>
      <c r="J70" s="244"/>
      <c r="K70" s="93"/>
      <c r="L70" s="202"/>
      <c r="M70" s="98"/>
    </row>
    <row r="71" spans="1:13" s="123" customFormat="1">
      <c r="A71" s="194" t="s">
        <v>73</v>
      </c>
      <c r="B71" s="170" t="str">
        <f>TPo!A14</f>
        <v>Břilice</v>
      </c>
      <c r="C71" s="285">
        <f>TPo!B14</f>
        <v>6</v>
      </c>
      <c r="D71" s="289">
        <f>TPo!C14</f>
        <v>2</v>
      </c>
      <c r="E71" s="289">
        <f>TPo!D14</f>
        <v>2</v>
      </c>
      <c r="F71" s="289">
        <f>TPo!E14</f>
        <v>2</v>
      </c>
      <c r="G71" s="289" t="str">
        <f>TPo!K14</f>
        <v>10:9</v>
      </c>
      <c r="H71" s="292">
        <f>TPo!H14</f>
        <v>8</v>
      </c>
      <c r="I71" s="246">
        <f>TPo!I14</f>
        <v>-10</v>
      </c>
      <c r="J71" s="244"/>
      <c r="K71" s="93"/>
      <c r="L71" s="202"/>
      <c r="M71" s="98"/>
    </row>
    <row r="72" spans="1:13" s="123" customFormat="1">
      <c r="A72" s="194" t="s">
        <v>74</v>
      </c>
      <c r="B72" s="170" t="str">
        <f>TPo!A15</f>
        <v>Č.Velenice</v>
      </c>
      <c r="C72" s="285">
        <f>TPo!B15</f>
        <v>6</v>
      </c>
      <c r="D72" s="289">
        <f>TPo!C15</f>
        <v>2</v>
      </c>
      <c r="E72" s="289">
        <f>TPo!D15</f>
        <v>1</v>
      </c>
      <c r="F72" s="289">
        <f>TPo!E15</f>
        <v>3</v>
      </c>
      <c r="G72" s="289" t="str">
        <f>TPo!K15</f>
        <v>11:10</v>
      </c>
      <c r="H72" s="292">
        <f>TPo!H15</f>
        <v>7</v>
      </c>
      <c r="I72" s="246">
        <f>TPo!I15</f>
        <v>-11</v>
      </c>
      <c r="J72" s="244"/>
      <c r="K72" s="93"/>
      <c r="L72" s="202"/>
      <c r="M72" s="98"/>
    </row>
    <row r="73" spans="1:13" s="123" customFormat="1">
      <c r="A73" s="194" t="s">
        <v>75</v>
      </c>
      <c r="B73" s="170" t="str">
        <f>TPo!A17</f>
        <v>Chlum u Tř.</v>
      </c>
      <c r="C73" s="285">
        <f>TPo!B17</f>
        <v>6</v>
      </c>
      <c r="D73" s="289">
        <f>TPo!C17</f>
        <v>2</v>
      </c>
      <c r="E73" s="289">
        <f>TPo!D17</f>
        <v>1</v>
      </c>
      <c r="F73" s="289">
        <f>TPo!E17</f>
        <v>3</v>
      </c>
      <c r="G73" s="289" t="str">
        <f>TPo!K17</f>
        <v>11:14</v>
      </c>
      <c r="H73" s="292">
        <f>TPo!H17</f>
        <v>7</v>
      </c>
      <c r="I73" s="246">
        <f>TPo!I17</f>
        <v>-11</v>
      </c>
      <c r="J73" s="244"/>
      <c r="K73" s="93"/>
      <c r="L73" s="202"/>
      <c r="M73" s="98"/>
    </row>
    <row r="74" spans="1:13" s="123" customFormat="1">
      <c r="A74" s="194" t="s">
        <v>76</v>
      </c>
      <c r="B74" s="170" t="str">
        <f>TPo!A16</f>
        <v>Borovany</v>
      </c>
      <c r="C74" s="285">
        <f>TPo!B16</f>
        <v>7</v>
      </c>
      <c r="D74" s="289">
        <f>TPo!C16</f>
        <v>2</v>
      </c>
      <c r="E74" s="289">
        <f>TPo!D16</f>
        <v>1</v>
      </c>
      <c r="F74" s="289">
        <f>TPo!E16</f>
        <v>4</v>
      </c>
      <c r="G74" s="289" t="str">
        <f>TPo!K16</f>
        <v>11:23</v>
      </c>
      <c r="H74" s="292">
        <f>TPo!H16</f>
        <v>7</v>
      </c>
      <c r="I74" s="246">
        <f>TPo!I16</f>
        <v>-14</v>
      </c>
      <c r="J74" s="244"/>
      <c r="K74" s="93"/>
      <c r="L74" s="202"/>
      <c r="M74" s="98"/>
    </row>
    <row r="75" spans="1:13" s="123" customFormat="1" ht="13.8" thickBot="1">
      <c r="A75" s="196" t="s">
        <v>77</v>
      </c>
      <c r="B75" s="197" t="str">
        <f>TPo!A18</f>
        <v>Olešnice</v>
      </c>
      <c r="C75" s="287">
        <f>TPo!B18</f>
        <v>7</v>
      </c>
      <c r="D75" s="291">
        <f>TPo!C18</f>
        <v>1</v>
      </c>
      <c r="E75" s="291">
        <f>TPo!D18</f>
        <v>0</v>
      </c>
      <c r="F75" s="291">
        <f>TPo!E18</f>
        <v>6</v>
      </c>
      <c r="G75" s="291" t="str">
        <f>TPo!K18</f>
        <v>9:16</v>
      </c>
      <c r="H75" s="294">
        <f>TPo!H18</f>
        <v>3</v>
      </c>
      <c r="I75" s="262">
        <f>TPo!I18</f>
        <v>-18</v>
      </c>
      <c r="J75" s="244"/>
      <c r="K75" s="93"/>
      <c r="L75" s="270"/>
      <c r="M75" s="98"/>
    </row>
    <row r="76" spans="1:13" s="123" customFormat="1">
      <c r="A76" s="174"/>
      <c r="B76" s="175"/>
      <c r="C76" s="169"/>
      <c r="D76" s="169"/>
      <c r="E76" s="169"/>
      <c r="F76" s="169"/>
      <c r="G76" s="169"/>
      <c r="H76" s="169"/>
      <c r="I76" s="169"/>
      <c r="J76" s="169"/>
      <c r="K76" s="93"/>
      <c r="L76" s="271"/>
      <c r="M76" s="167"/>
    </row>
    <row r="77" spans="1:13" s="123" customFormat="1">
      <c r="B77" s="175"/>
      <c r="C77" s="169"/>
      <c r="D77" s="169"/>
      <c r="E77" s="169"/>
      <c r="F77" s="169"/>
      <c r="G77" s="169"/>
      <c r="H77" s="169"/>
      <c r="I77" s="169"/>
      <c r="J77" s="169"/>
      <c r="K77" s="93"/>
      <c r="L77" s="92"/>
      <c r="M77" s="167"/>
    </row>
    <row r="78" spans="1:13" s="123" customFormat="1">
      <c r="A78" s="266" t="str">
        <f>$A$1</f>
        <v>A3D 2015/2016</v>
      </c>
      <c r="B78" s="266"/>
      <c r="C78" s="169"/>
      <c r="D78" s="266" t="str">
        <f>$D$59</f>
        <v>PODZIM 2015</v>
      </c>
      <c r="E78" s="267"/>
      <c r="F78" s="169"/>
      <c r="G78" s="169"/>
      <c r="H78" s="169"/>
      <c r="I78" s="169"/>
      <c r="J78" s="169"/>
      <c r="K78" s="93"/>
      <c r="L78" s="92"/>
      <c r="M78" s="167"/>
    </row>
    <row r="79" spans="1:13" s="123" customFormat="1" ht="13.8" thickBot="1">
      <c r="A79" s="175"/>
      <c r="B79" s="188" t="s">
        <v>42</v>
      </c>
      <c r="C79" s="169"/>
      <c r="D79" s="169"/>
      <c r="E79" s="169"/>
      <c r="F79" s="169"/>
      <c r="G79" s="169"/>
      <c r="H79" s="169"/>
      <c r="I79" s="169"/>
      <c r="J79" s="243"/>
      <c r="K79" s="93"/>
      <c r="L79" s="92"/>
      <c r="M79" s="167"/>
    </row>
    <row r="80" spans="1:13" s="123" customFormat="1" ht="13.8" thickBot="1">
      <c r="A80" s="189"/>
      <c r="B80" s="190" t="s">
        <v>78</v>
      </c>
      <c r="C80" s="284" t="s">
        <v>44</v>
      </c>
      <c r="D80" s="288" t="s">
        <v>45</v>
      </c>
      <c r="E80" s="288" t="s">
        <v>46</v>
      </c>
      <c r="F80" s="288" t="s">
        <v>47</v>
      </c>
      <c r="G80" s="288" t="s">
        <v>256</v>
      </c>
      <c r="H80" s="288" t="s">
        <v>257</v>
      </c>
      <c r="I80" s="193" t="s">
        <v>258</v>
      </c>
      <c r="J80" s="243"/>
      <c r="K80" s="93"/>
      <c r="L80" s="92"/>
      <c r="M80" s="167"/>
    </row>
    <row r="81" spans="1:13" s="123" customFormat="1" ht="13.8" thickTop="1">
      <c r="A81" s="194" t="s">
        <v>64</v>
      </c>
      <c r="B81" s="170" t="str">
        <f>TPo!A24</f>
        <v>N.Včelnice</v>
      </c>
      <c r="C81" s="285">
        <f>TPo!B24</f>
        <v>7</v>
      </c>
      <c r="D81" s="289">
        <f>TPo!C24</f>
        <v>6</v>
      </c>
      <c r="E81" s="289">
        <f>TPo!D24</f>
        <v>1</v>
      </c>
      <c r="F81" s="289">
        <f>TPo!E24</f>
        <v>0</v>
      </c>
      <c r="G81" s="289" t="str">
        <f>TPo!K24</f>
        <v>18:5</v>
      </c>
      <c r="H81" s="292">
        <f>TPo!H24</f>
        <v>19</v>
      </c>
      <c r="I81" s="246">
        <f>TPo!I24</f>
        <v>19</v>
      </c>
      <c r="J81" s="244"/>
      <c r="K81" s="93"/>
      <c r="L81" s="202"/>
      <c r="M81" s="98"/>
    </row>
    <row r="82" spans="1:13" s="123" customFormat="1">
      <c r="A82" s="194" t="s">
        <v>65</v>
      </c>
      <c r="B82" s="170" t="str">
        <f>TPo!A26</f>
        <v>Lomnice n.L.</v>
      </c>
      <c r="C82" s="285">
        <f>TPo!B26</f>
        <v>7</v>
      </c>
      <c r="D82" s="289">
        <f>TPo!C26</f>
        <v>4</v>
      </c>
      <c r="E82" s="289">
        <f>TPo!D26</f>
        <v>1</v>
      </c>
      <c r="F82" s="289">
        <f>TPo!E26</f>
        <v>2</v>
      </c>
      <c r="G82" s="289" t="str">
        <f>TPo!K26</f>
        <v>13:8</v>
      </c>
      <c r="H82" s="292">
        <f>TPo!H26</f>
        <v>13</v>
      </c>
      <c r="I82" s="246">
        <f>TPo!I26</f>
        <v>13</v>
      </c>
      <c r="J82" s="244"/>
      <c r="K82" s="93"/>
      <c r="L82" s="202"/>
      <c r="M82" s="98"/>
    </row>
    <row r="83" spans="1:13" s="123" customFormat="1">
      <c r="A83" s="194" t="s">
        <v>66</v>
      </c>
      <c r="B83" s="170" t="str">
        <f>TPo!A25</f>
        <v>N.Bystřice</v>
      </c>
      <c r="C83" s="285">
        <f>TPo!B25</f>
        <v>6</v>
      </c>
      <c r="D83" s="289">
        <f>TPo!C25</f>
        <v>4</v>
      </c>
      <c r="E83" s="289">
        <f>TPo!D25</f>
        <v>1</v>
      </c>
      <c r="F83" s="289">
        <f>TPo!E25</f>
        <v>1</v>
      </c>
      <c r="G83" s="289" t="str">
        <f>TPo!K25</f>
        <v>13:10</v>
      </c>
      <c r="H83" s="292">
        <f>TPo!H25</f>
        <v>13</v>
      </c>
      <c r="I83" s="246">
        <f>TPo!I25</f>
        <v>13</v>
      </c>
      <c r="J83" s="244"/>
      <c r="K83" s="93"/>
      <c r="L83" s="202"/>
      <c r="M83" s="98"/>
    </row>
    <row r="84" spans="1:13" s="123" customFormat="1">
      <c r="A84" s="272" t="s">
        <v>67</v>
      </c>
      <c r="B84" s="269" t="str">
        <f>TPo!A27</f>
        <v>Třebětice</v>
      </c>
      <c r="C84" s="286">
        <f>TPo!B27</f>
        <v>6</v>
      </c>
      <c r="D84" s="290">
        <f>TPo!C27</f>
        <v>3</v>
      </c>
      <c r="E84" s="290">
        <f>TPo!D27</f>
        <v>1</v>
      </c>
      <c r="F84" s="290">
        <f>TPo!E27</f>
        <v>2</v>
      </c>
      <c r="G84" s="290" t="str">
        <f>TPo!K27</f>
        <v>12:13</v>
      </c>
      <c r="H84" s="293">
        <f>TPo!H27</f>
        <v>10</v>
      </c>
      <c r="I84" s="273">
        <f>TPo!I27</f>
        <v>10</v>
      </c>
      <c r="J84" s="245"/>
      <c r="K84" s="93"/>
      <c r="L84" s="202"/>
      <c r="M84" s="98"/>
    </row>
    <row r="85" spans="1:13" s="123" customFormat="1">
      <c r="A85" s="194" t="s">
        <v>68</v>
      </c>
      <c r="B85" s="170" t="str">
        <f>TPo!A28</f>
        <v>Lišov</v>
      </c>
      <c r="C85" s="285">
        <f>TPo!B28</f>
        <v>6</v>
      </c>
      <c r="D85" s="289">
        <f>TPo!C28</f>
        <v>2</v>
      </c>
      <c r="E85" s="289">
        <f>TPo!D28</f>
        <v>2</v>
      </c>
      <c r="F85" s="289">
        <f>TPo!E28</f>
        <v>2</v>
      </c>
      <c r="G85" s="289" t="str">
        <f>TPo!K28</f>
        <v>16:14</v>
      </c>
      <c r="H85" s="292">
        <f>TPo!H28</f>
        <v>8</v>
      </c>
      <c r="I85" s="246">
        <f>TPo!I28</f>
        <v>8</v>
      </c>
      <c r="J85" s="244"/>
      <c r="K85" s="93"/>
      <c r="L85" s="202"/>
      <c r="M85" s="98"/>
    </row>
    <row r="86" spans="1:13" s="123" customFormat="1">
      <c r="A86" s="194" t="s">
        <v>69</v>
      </c>
      <c r="B86" s="170" t="str">
        <f>TPo!A29</f>
        <v>Olešnice</v>
      </c>
      <c r="C86" s="285">
        <f>TPo!B29</f>
        <v>6</v>
      </c>
      <c r="D86" s="289">
        <f>TPo!C29</f>
        <v>2</v>
      </c>
      <c r="E86" s="289">
        <f>TPo!D29</f>
        <v>1</v>
      </c>
      <c r="F86" s="289">
        <f>TPo!E29</f>
        <v>3</v>
      </c>
      <c r="G86" s="289" t="str">
        <f>TPo!K29</f>
        <v>13:12</v>
      </c>
      <c r="H86" s="292">
        <f>TPo!H29</f>
        <v>7</v>
      </c>
      <c r="I86" s="246">
        <f>TPo!I29</f>
        <v>7</v>
      </c>
      <c r="J86" s="244"/>
      <c r="K86" s="93"/>
      <c r="L86" s="202"/>
      <c r="M86" s="98"/>
    </row>
    <row r="87" spans="1:13" s="123" customFormat="1">
      <c r="A87" s="194" t="s">
        <v>70</v>
      </c>
      <c r="B87" s="170" t="str">
        <f>TPo!A30</f>
        <v>Břilice</v>
      </c>
      <c r="C87" s="285">
        <f>TPo!B30</f>
        <v>7</v>
      </c>
      <c r="D87" s="289">
        <f>TPo!C30</f>
        <v>2</v>
      </c>
      <c r="E87" s="289">
        <f>TPo!D30</f>
        <v>1</v>
      </c>
      <c r="F87" s="289">
        <f>TPo!E30</f>
        <v>4</v>
      </c>
      <c r="G87" s="289" t="str">
        <f>TPo!K30</f>
        <v>11:12</v>
      </c>
      <c r="H87" s="292">
        <f>TPo!H30</f>
        <v>7</v>
      </c>
      <c r="I87" s="246">
        <f>TPo!I30</f>
        <v>7</v>
      </c>
      <c r="J87" s="244"/>
      <c r="K87" s="93"/>
      <c r="L87" s="202"/>
      <c r="M87" s="98"/>
    </row>
    <row r="88" spans="1:13" s="123" customFormat="1">
      <c r="A88" s="194" t="s">
        <v>71</v>
      </c>
      <c r="B88" s="170" t="str">
        <f>TPo!A32</f>
        <v>D.Bukovsko</v>
      </c>
      <c r="C88" s="285">
        <f>TPo!B32</f>
        <v>6</v>
      </c>
      <c r="D88" s="289">
        <f>TPo!C32</f>
        <v>1</v>
      </c>
      <c r="E88" s="289">
        <f>TPo!D32</f>
        <v>2</v>
      </c>
      <c r="F88" s="289">
        <f>TPo!E32</f>
        <v>3</v>
      </c>
      <c r="G88" s="289" t="str">
        <f>TPo!K32</f>
        <v>7:13</v>
      </c>
      <c r="H88" s="292">
        <f>TPo!H32</f>
        <v>5</v>
      </c>
      <c r="I88" s="246">
        <f>TPo!I32</f>
        <v>5</v>
      </c>
      <c r="J88" s="244"/>
      <c r="K88" s="93"/>
      <c r="L88" s="202"/>
      <c r="M88" s="98"/>
    </row>
    <row r="89" spans="1:13" s="123" customFormat="1">
      <c r="A89" s="194" t="s">
        <v>72</v>
      </c>
      <c r="B89" s="170" t="str">
        <f>TPo!A31</f>
        <v>Suchdol n.L.</v>
      </c>
      <c r="C89" s="285">
        <f>TPo!B31</f>
        <v>7</v>
      </c>
      <c r="D89" s="289">
        <f>TPo!C31</f>
        <v>1</v>
      </c>
      <c r="E89" s="289">
        <f>TPo!D31</f>
        <v>2</v>
      </c>
      <c r="F89" s="289">
        <f>TPo!E31</f>
        <v>4</v>
      </c>
      <c r="G89" s="289" t="str">
        <f>TPo!K31</f>
        <v>8:14</v>
      </c>
      <c r="H89" s="292">
        <f>TPo!H31</f>
        <v>5</v>
      </c>
      <c r="I89" s="246">
        <f>TPo!I31</f>
        <v>5</v>
      </c>
      <c r="J89" s="244"/>
      <c r="K89" s="93"/>
      <c r="L89" s="202"/>
      <c r="M89" s="98"/>
    </row>
    <row r="90" spans="1:13" s="123" customFormat="1">
      <c r="A90" s="194" t="s">
        <v>73</v>
      </c>
      <c r="B90" s="170" t="str">
        <f>TPo!A33</f>
        <v>K.Řečice</v>
      </c>
      <c r="C90" s="285">
        <f>TPo!B33</f>
        <v>7</v>
      </c>
      <c r="D90" s="289">
        <f>TPo!C33</f>
        <v>1</v>
      </c>
      <c r="E90" s="289">
        <f>TPo!D33</f>
        <v>2</v>
      </c>
      <c r="F90" s="289">
        <f>TPo!E33</f>
        <v>4</v>
      </c>
      <c r="G90" s="289" t="str">
        <f>TPo!K33</f>
        <v>7:15</v>
      </c>
      <c r="H90" s="292">
        <f>TPo!H33</f>
        <v>5</v>
      </c>
      <c r="I90" s="246">
        <f>TPo!I33</f>
        <v>5</v>
      </c>
      <c r="J90" s="244"/>
      <c r="K90" s="93"/>
      <c r="L90" s="202"/>
      <c r="M90" s="98"/>
    </row>
    <row r="91" spans="1:13" s="123" customFormat="1">
      <c r="A91" s="194" t="s">
        <v>74</v>
      </c>
      <c r="B91" s="170" t="str">
        <f>TPo!A35</f>
        <v>Č.Velenice</v>
      </c>
      <c r="C91" s="285">
        <f>TPo!B35</f>
        <v>7</v>
      </c>
      <c r="D91" s="289">
        <f>TPo!C35</f>
        <v>1</v>
      </c>
      <c r="E91" s="289">
        <f>TPo!D35</f>
        <v>0</v>
      </c>
      <c r="F91" s="289">
        <f>TPo!E35</f>
        <v>6</v>
      </c>
      <c r="G91" s="289" t="str">
        <f>TPo!K35</f>
        <v>13:27</v>
      </c>
      <c r="H91" s="292">
        <f>TPo!H35</f>
        <v>3</v>
      </c>
      <c r="I91" s="246">
        <f>TPo!I35</f>
        <v>3</v>
      </c>
      <c r="J91" s="244"/>
      <c r="K91" s="93"/>
      <c r="L91" s="202"/>
      <c r="M91" s="98"/>
    </row>
    <row r="92" spans="1:13" s="123" customFormat="1">
      <c r="A92" s="194" t="s">
        <v>75</v>
      </c>
      <c r="B92" s="170" t="str">
        <f>TPo!A34</f>
        <v>Chlum u Tř.</v>
      </c>
      <c r="C92" s="285">
        <f>TPo!B34</f>
        <v>7</v>
      </c>
      <c r="D92" s="289">
        <f>TPo!C34</f>
        <v>1</v>
      </c>
      <c r="E92" s="289">
        <f>TPo!D34</f>
        <v>0</v>
      </c>
      <c r="F92" s="289">
        <f>TPo!E34</f>
        <v>6</v>
      </c>
      <c r="G92" s="289" t="str">
        <f>TPo!K34</f>
        <v>7:27</v>
      </c>
      <c r="H92" s="292">
        <f>TPo!H34</f>
        <v>3</v>
      </c>
      <c r="I92" s="246">
        <f>TPo!I34</f>
        <v>3</v>
      </c>
      <c r="J92" s="244"/>
      <c r="K92" s="93"/>
      <c r="L92" s="202"/>
      <c r="M92" s="98"/>
    </row>
    <row r="93" spans="1:13" s="123" customFormat="1">
      <c r="A93" s="194" t="s">
        <v>76</v>
      </c>
      <c r="B93" s="170" t="str">
        <f>TPo!A36</f>
        <v>Borovany</v>
      </c>
      <c r="C93" s="285">
        <f>TPo!B36</f>
        <v>6</v>
      </c>
      <c r="D93" s="289">
        <f>TPo!C36</f>
        <v>1</v>
      </c>
      <c r="E93" s="289">
        <f>TPo!D36</f>
        <v>0</v>
      </c>
      <c r="F93" s="289">
        <f>TPo!E36</f>
        <v>5</v>
      </c>
      <c r="G93" s="289" t="str">
        <f>TPo!K36</f>
        <v>5:33</v>
      </c>
      <c r="H93" s="292">
        <f>TPo!H36</f>
        <v>3</v>
      </c>
      <c r="I93" s="246">
        <f>TPo!I36</f>
        <v>3</v>
      </c>
      <c r="J93" s="244"/>
      <c r="K93" s="93"/>
      <c r="L93" s="202"/>
      <c r="M93" s="98"/>
    </row>
    <row r="94" spans="1:13" s="123" customFormat="1" ht="13.8" thickBot="1">
      <c r="A94" s="196" t="s">
        <v>77</v>
      </c>
      <c r="B94" s="197" t="str">
        <f>TPo!A37</f>
        <v>H.Stropnice</v>
      </c>
      <c r="C94" s="287">
        <f>TPo!B37</f>
        <v>6</v>
      </c>
      <c r="D94" s="291">
        <f>TPo!C37</f>
        <v>0</v>
      </c>
      <c r="E94" s="291">
        <f>TPo!D37</f>
        <v>0</v>
      </c>
      <c r="F94" s="291">
        <f>TPo!E37</f>
        <v>6</v>
      </c>
      <c r="G94" s="291" t="str">
        <f>TPo!K37</f>
        <v>5:28</v>
      </c>
      <c r="H94" s="294">
        <f>TPo!H37</f>
        <v>0</v>
      </c>
      <c r="I94" s="262">
        <f>TPo!I37</f>
        <v>0</v>
      </c>
      <c r="J94" s="244"/>
      <c r="K94" s="93"/>
      <c r="L94" s="202"/>
      <c r="M94" s="98"/>
    </row>
    <row r="95" spans="1:13" s="123" customFormat="1">
      <c r="A95" s="175"/>
      <c r="B95" s="175"/>
      <c r="C95" s="169"/>
      <c r="D95" s="171"/>
      <c r="E95" s="171"/>
      <c r="F95" s="171"/>
      <c r="G95" s="171"/>
      <c r="H95" s="171"/>
      <c r="I95" s="171"/>
      <c r="J95" s="243"/>
      <c r="K95" s="93"/>
      <c r="M95" s="167"/>
    </row>
    <row r="96" spans="1:13" s="123" customFormat="1">
      <c r="B96" s="175"/>
      <c r="C96" s="169"/>
      <c r="D96" s="169"/>
      <c r="E96" s="169"/>
      <c r="F96" s="169"/>
      <c r="G96" s="169"/>
      <c r="H96" s="169"/>
      <c r="I96" s="169"/>
      <c r="J96" s="169"/>
      <c r="K96" s="93"/>
      <c r="M96" s="167"/>
    </row>
    <row r="97" spans="1:13" s="123" customFormat="1">
      <c r="A97" s="266" t="str">
        <f>$A$1</f>
        <v>A3D 2015/2016</v>
      </c>
      <c r="B97" s="266"/>
      <c r="C97" s="169"/>
      <c r="D97" s="266" t="str">
        <f>$D$59</f>
        <v>PODZIM 2015</v>
      </c>
      <c r="E97" s="267"/>
      <c r="F97" s="169"/>
      <c r="G97" s="169"/>
      <c r="H97" s="169"/>
      <c r="I97" s="169"/>
      <c r="J97" s="169"/>
      <c r="K97" s="93"/>
      <c r="M97" s="167"/>
    </row>
    <row r="98" spans="1:13" s="123" customFormat="1" ht="13.8" thickBot="1">
      <c r="A98" s="175"/>
      <c r="B98" s="168" t="s">
        <v>43</v>
      </c>
      <c r="C98" s="171"/>
      <c r="D98" s="171"/>
      <c r="E98" s="171"/>
      <c r="F98" s="171"/>
      <c r="G98" s="171"/>
      <c r="H98" s="171"/>
      <c r="I98" s="171"/>
      <c r="J98" s="243"/>
      <c r="K98" s="93"/>
      <c r="M98" s="167"/>
    </row>
    <row r="99" spans="1:13" s="123" customFormat="1" ht="13.8" thickBot="1">
      <c r="A99" s="222"/>
      <c r="B99" s="223" t="s">
        <v>78</v>
      </c>
      <c r="C99" s="288" t="s">
        <v>44</v>
      </c>
      <c r="D99" s="288" t="s">
        <v>45</v>
      </c>
      <c r="E99" s="288" t="s">
        <v>46</v>
      </c>
      <c r="F99" s="288" t="s">
        <v>47</v>
      </c>
      <c r="G99" s="288" t="s">
        <v>256</v>
      </c>
      <c r="H99" s="288" t="s">
        <v>257</v>
      </c>
      <c r="I99" s="193" t="s">
        <v>258</v>
      </c>
      <c r="J99" s="243"/>
      <c r="K99" s="93"/>
      <c r="M99" s="167"/>
    </row>
    <row r="100" spans="1:13" s="123" customFormat="1" ht="13.8" thickTop="1">
      <c r="A100" s="224" t="s">
        <v>64</v>
      </c>
      <c r="B100" s="170" t="str">
        <f>TPo!A43</f>
        <v>N.Včelnice</v>
      </c>
      <c r="C100" s="285">
        <f>TPo!B43</f>
        <v>13</v>
      </c>
      <c r="D100" s="289">
        <f>TPo!C43</f>
        <v>10</v>
      </c>
      <c r="E100" s="289">
        <f>TPo!D43</f>
        <v>3</v>
      </c>
      <c r="F100" s="289">
        <f>TPo!E43</f>
        <v>0</v>
      </c>
      <c r="G100" s="289" t="str">
        <f>TPo!K43</f>
        <v>53:15</v>
      </c>
      <c r="H100" s="292">
        <f>TPo!H43</f>
        <v>33</v>
      </c>
      <c r="I100" s="246">
        <f>TPo!I43</f>
        <v>15</v>
      </c>
      <c r="J100" s="244"/>
      <c r="K100" s="93"/>
      <c r="L100" s="202"/>
      <c r="M100" s="98"/>
    </row>
    <row r="101" spans="1:13" s="123" customFormat="1">
      <c r="A101" s="224" t="s">
        <v>65</v>
      </c>
      <c r="B101" s="170" t="str">
        <f>TPo!A44</f>
        <v>N.Bystřice</v>
      </c>
      <c r="C101" s="285">
        <f>TPo!B44</f>
        <v>13</v>
      </c>
      <c r="D101" s="289">
        <f>TPo!C44</f>
        <v>9</v>
      </c>
      <c r="E101" s="289">
        <f>TPo!D44</f>
        <v>2</v>
      </c>
      <c r="F101" s="289">
        <f>TPo!E44</f>
        <v>2</v>
      </c>
      <c r="G101" s="289" t="str">
        <f>TPo!K44</f>
        <v>35:20</v>
      </c>
      <c r="H101" s="292">
        <f>TPo!H44</f>
        <v>29</v>
      </c>
      <c r="I101" s="246">
        <f>TPo!I44</f>
        <v>8</v>
      </c>
      <c r="J101" s="244"/>
      <c r="K101" s="93"/>
      <c r="L101" s="202"/>
      <c r="M101" s="98"/>
    </row>
    <row r="102" spans="1:13" s="123" customFormat="1">
      <c r="A102" s="224" t="s">
        <v>66</v>
      </c>
      <c r="B102" s="170" t="str">
        <f>TPo!A45</f>
        <v>Lomnice n.L.</v>
      </c>
      <c r="C102" s="285">
        <f>TPo!B45</f>
        <v>13</v>
      </c>
      <c r="D102" s="289">
        <f>TPo!C45</f>
        <v>8</v>
      </c>
      <c r="E102" s="289">
        <f>TPo!D45</f>
        <v>2</v>
      </c>
      <c r="F102" s="289">
        <f>TPo!E45</f>
        <v>3</v>
      </c>
      <c r="G102" s="289" t="str">
        <f>TPo!K45</f>
        <v>27:14</v>
      </c>
      <c r="H102" s="292">
        <f>TPo!H45</f>
        <v>26</v>
      </c>
      <c r="I102" s="246">
        <f>TPo!I45</f>
        <v>8</v>
      </c>
      <c r="J102" s="244"/>
      <c r="K102" s="93"/>
      <c r="L102" s="202"/>
      <c r="M102" s="98"/>
    </row>
    <row r="103" spans="1:13" s="123" customFormat="1">
      <c r="A103" s="224" t="s">
        <v>67</v>
      </c>
      <c r="B103" s="170" t="str">
        <f>TPo!A46</f>
        <v>Lišov</v>
      </c>
      <c r="C103" s="285">
        <f>TPo!B46</f>
        <v>13</v>
      </c>
      <c r="D103" s="289">
        <f>TPo!C46</f>
        <v>8</v>
      </c>
      <c r="E103" s="289">
        <f>TPo!D46</f>
        <v>2</v>
      </c>
      <c r="F103" s="289">
        <f>TPo!E46</f>
        <v>3</v>
      </c>
      <c r="G103" s="289" t="str">
        <f>TPo!K46</f>
        <v>41:18</v>
      </c>
      <c r="H103" s="292">
        <f>TPo!H46</f>
        <v>26</v>
      </c>
      <c r="I103" s="246">
        <f>TPo!I46</f>
        <v>5</v>
      </c>
      <c r="J103" s="244"/>
      <c r="K103" s="93"/>
      <c r="L103" s="202"/>
      <c r="M103" s="98"/>
    </row>
    <row r="104" spans="1:13" s="123" customFormat="1">
      <c r="A104" s="274" t="s">
        <v>68</v>
      </c>
      <c r="B104" s="360" t="str">
        <f>TPo!A48</f>
        <v>Třebětice</v>
      </c>
      <c r="C104" s="290">
        <f>TPo!B48</f>
        <v>13</v>
      </c>
      <c r="D104" s="290">
        <f>TPo!C48</f>
        <v>7</v>
      </c>
      <c r="E104" s="290">
        <f>TPo!D48</f>
        <v>2</v>
      </c>
      <c r="F104" s="290">
        <f>TPo!E48</f>
        <v>4</v>
      </c>
      <c r="G104" s="290" t="str">
        <f>TPo!K48</f>
        <v>33:23</v>
      </c>
      <c r="H104" s="293">
        <f>TPo!H48</f>
        <v>23</v>
      </c>
      <c r="I104" s="273">
        <f>TPo!I48</f>
        <v>2</v>
      </c>
      <c r="J104" s="244"/>
      <c r="K104" s="93"/>
      <c r="L104" s="202"/>
      <c r="M104" s="98"/>
    </row>
    <row r="105" spans="1:13" s="123" customFormat="1">
      <c r="A105" s="304" t="s">
        <v>69</v>
      </c>
      <c r="B105" s="305" t="str">
        <f>TPo!A47</f>
        <v>Suchdol n.L.</v>
      </c>
      <c r="C105" s="289">
        <f>TPo!B47</f>
        <v>13</v>
      </c>
      <c r="D105" s="289">
        <f>TPo!C47</f>
        <v>6</v>
      </c>
      <c r="E105" s="289">
        <f>TPo!D47</f>
        <v>3</v>
      </c>
      <c r="F105" s="289">
        <f>TPo!E47</f>
        <v>4</v>
      </c>
      <c r="G105" s="289" t="str">
        <f>TPo!K47</f>
        <v>24:19</v>
      </c>
      <c r="H105" s="292">
        <f>TPo!H47</f>
        <v>21</v>
      </c>
      <c r="I105" s="246">
        <f>TPo!I47</f>
        <v>3</v>
      </c>
      <c r="J105" s="245"/>
      <c r="K105" s="93"/>
      <c r="L105" s="202"/>
      <c r="M105" s="98"/>
    </row>
    <row r="106" spans="1:13" s="123" customFormat="1">
      <c r="A106" s="224" t="s">
        <v>70</v>
      </c>
      <c r="B106" s="305" t="str">
        <f>TPo!A49</f>
        <v>D.Bukovsko</v>
      </c>
      <c r="C106" s="289">
        <f>TPo!B49</f>
        <v>13</v>
      </c>
      <c r="D106" s="289">
        <f>TPo!C49</f>
        <v>6</v>
      </c>
      <c r="E106" s="289">
        <f>TPo!D49</f>
        <v>3</v>
      </c>
      <c r="F106" s="289">
        <f>TPo!E49</f>
        <v>4</v>
      </c>
      <c r="G106" s="289" t="str">
        <f>TPo!K49</f>
        <v>24:21</v>
      </c>
      <c r="H106" s="292">
        <f>TPo!H49</f>
        <v>21</v>
      </c>
      <c r="I106" s="246">
        <f>TPo!I49</f>
        <v>0</v>
      </c>
      <c r="J106" s="244"/>
      <c r="K106" s="93"/>
      <c r="L106" s="202"/>
      <c r="M106" s="98"/>
    </row>
    <row r="107" spans="1:13" s="123" customFormat="1">
      <c r="A107" s="224" t="s">
        <v>71</v>
      </c>
      <c r="B107" s="170" t="str">
        <f>TPo!A50</f>
        <v>K.Řečice</v>
      </c>
      <c r="C107" s="285">
        <f>TPo!B50</f>
        <v>13</v>
      </c>
      <c r="D107" s="289">
        <f>TPo!C50</f>
        <v>4</v>
      </c>
      <c r="E107" s="289">
        <f>TPo!D50</f>
        <v>3</v>
      </c>
      <c r="F107" s="289">
        <f>TPo!E50</f>
        <v>6</v>
      </c>
      <c r="G107" s="289" t="str">
        <f>TPo!K50</f>
        <v>20:24</v>
      </c>
      <c r="H107" s="292">
        <f>TPo!H50</f>
        <v>15</v>
      </c>
      <c r="I107" s="246">
        <f>TPo!I50</f>
        <v>-3</v>
      </c>
      <c r="J107" s="244"/>
      <c r="K107" s="93"/>
      <c r="L107" s="202"/>
      <c r="M107" s="98"/>
    </row>
    <row r="108" spans="1:13" s="123" customFormat="1">
      <c r="A108" s="224" t="s">
        <v>72</v>
      </c>
      <c r="B108" s="170" t="str">
        <f>TPo!A51</f>
        <v>Břilice</v>
      </c>
      <c r="C108" s="285">
        <f>TPo!B51</f>
        <v>13</v>
      </c>
      <c r="D108" s="289">
        <f>TPo!C51</f>
        <v>4</v>
      </c>
      <c r="E108" s="289">
        <f>TPo!D51</f>
        <v>3</v>
      </c>
      <c r="F108" s="289">
        <f>TPo!E51</f>
        <v>6</v>
      </c>
      <c r="G108" s="289" t="str">
        <f>TPo!K51</f>
        <v>21:21</v>
      </c>
      <c r="H108" s="292">
        <f>TPo!H51</f>
        <v>15</v>
      </c>
      <c r="I108" s="246">
        <f>TPo!I51</f>
        <v>-3</v>
      </c>
      <c r="J108" s="244"/>
      <c r="K108" s="93"/>
      <c r="L108" s="202"/>
      <c r="M108" s="98"/>
    </row>
    <row r="109" spans="1:13" s="123" customFormat="1">
      <c r="A109" s="224" t="s">
        <v>73</v>
      </c>
      <c r="B109" s="170" t="str">
        <f>TPo!A52</f>
        <v>Č.Velenice</v>
      </c>
      <c r="C109" s="285">
        <f>TPo!B52</f>
        <v>13</v>
      </c>
      <c r="D109" s="289">
        <f>TPo!C52</f>
        <v>3</v>
      </c>
      <c r="E109" s="289">
        <f>TPo!D52</f>
        <v>1</v>
      </c>
      <c r="F109" s="289">
        <f>TPo!E52</f>
        <v>9</v>
      </c>
      <c r="G109" s="289" t="str">
        <f>TPo!K52</f>
        <v>24:37</v>
      </c>
      <c r="H109" s="292">
        <f>TPo!H52</f>
        <v>10</v>
      </c>
      <c r="I109" s="246">
        <f>TPo!I52</f>
        <v>-8</v>
      </c>
      <c r="J109" s="244"/>
      <c r="K109" s="93"/>
      <c r="L109" s="202"/>
      <c r="M109" s="98"/>
    </row>
    <row r="110" spans="1:13" s="123" customFormat="1">
      <c r="A110" s="224" t="s">
        <v>74</v>
      </c>
      <c r="B110" s="170" t="str">
        <f>TPo!A53</f>
        <v>Chlum u Tř.</v>
      </c>
      <c r="C110" s="285">
        <f>TPo!B53</f>
        <v>13</v>
      </c>
      <c r="D110" s="289">
        <f>TPo!C53</f>
        <v>3</v>
      </c>
      <c r="E110" s="289">
        <f>TPo!D53</f>
        <v>1</v>
      </c>
      <c r="F110" s="289">
        <f>TPo!E53</f>
        <v>9</v>
      </c>
      <c r="G110" s="289" t="str">
        <f>TPo!K53</f>
        <v>18:41</v>
      </c>
      <c r="H110" s="292">
        <f>TPo!H53</f>
        <v>10</v>
      </c>
      <c r="I110" s="246">
        <f>TPo!I53</f>
        <v>-8</v>
      </c>
      <c r="J110" s="244"/>
      <c r="K110" s="93"/>
      <c r="L110" s="202"/>
      <c r="M110" s="98"/>
    </row>
    <row r="111" spans="1:13" s="123" customFormat="1">
      <c r="A111" s="224" t="s">
        <v>75</v>
      </c>
      <c r="B111" s="170" t="str">
        <f>TPo!A54</f>
        <v>Olešnice</v>
      </c>
      <c r="C111" s="285">
        <f>TPo!B54</f>
        <v>13</v>
      </c>
      <c r="D111" s="289">
        <f>TPo!C54</f>
        <v>3</v>
      </c>
      <c r="E111" s="289">
        <f>TPo!D54</f>
        <v>1</v>
      </c>
      <c r="F111" s="289">
        <f>TPo!E54</f>
        <v>9</v>
      </c>
      <c r="G111" s="289" t="str">
        <f>TPo!K54</f>
        <v>22:28</v>
      </c>
      <c r="H111" s="292">
        <f>TPo!H54</f>
        <v>10</v>
      </c>
      <c r="I111" s="246">
        <f>TPo!I54</f>
        <v>-11</v>
      </c>
      <c r="J111" s="244"/>
      <c r="K111" s="93"/>
      <c r="L111" s="202"/>
      <c r="M111" s="98"/>
    </row>
    <row r="112" spans="1:13" s="123" customFormat="1">
      <c r="A112" s="224" t="s">
        <v>76</v>
      </c>
      <c r="B112" s="170" t="str">
        <f>TPo!A55</f>
        <v>H.Stropnice</v>
      </c>
      <c r="C112" s="285">
        <f>TPo!B55</f>
        <v>13</v>
      </c>
      <c r="D112" s="289">
        <f>TPo!C55</f>
        <v>3</v>
      </c>
      <c r="E112" s="289">
        <f>TPo!D55</f>
        <v>1</v>
      </c>
      <c r="F112" s="289">
        <f>TPo!E55</f>
        <v>9</v>
      </c>
      <c r="G112" s="289" t="str">
        <f>TPo!K55</f>
        <v>21:42</v>
      </c>
      <c r="H112" s="292">
        <f>TPo!H55</f>
        <v>10</v>
      </c>
      <c r="I112" s="246">
        <f>TPo!I55</f>
        <v>-11</v>
      </c>
      <c r="J112" s="244"/>
      <c r="K112" s="93"/>
      <c r="L112" s="202"/>
      <c r="M112" s="98"/>
    </row>
    <row r="113" spans="1:14" s="123" customFormat="1" ht="13.8" thickBot="1">
      <c r="A113" s="225" t="s">
        <v>77</v>
      </c>
      <c r="B113" s="197" t="str">
        <f>TPo!A56</f>
        <v>Borovany</v>
      </c>
      <c r="C113" s="287">
        <f>TPo!B56</f>
        <v>13</v>
      </c>
      <c r="D113" s="291">
        <f>TPo!C56</f>
        <v>3</v>
      </c>
      <c r="E113" s="291">
        <f>TPo!D56</f>
        <v>1</v>
      </c>
      <c r="F113" s="291">
        <f>TPo!E56</f>
        <v>9</v>
      </c>
      <c r="G113" s="291" t="str">
        <f>TPo!K56</f>
        <v>16:56</v>
      </c>
      <c r="H113" s="294">
        <f>TPo!H56</f>
        <v>10</v>
      </c>
      <c r="I113" s="262">
        <f>TPo!I56</f>
        <v>-11</v>
      </c>
      <c r="J113" s="244"/>
      <c r="K113" s="93"/>
      <c r="L113" s="202"/>
      <c r="M113" s="98"/>
    </row>
    <row r="114" spans="1:14" s="123" customFormat="1">
      <c r="A114" s="175"/>
      <c r="B114" s="175"/>
      <c r="C114" s="173"/>
      <c r="D114" s="173"/>
      <c r="E114" s="173"/>
      <c r="F114" s="173"/>
      <c r="G114" s="173"/>
      <c r="H114" s="173"/>
      <c r="I114" s="173"/>
      <c r="J114" s="244"/>
      <c r="K114" s="93"/>
      <c r="L114" s="202"/>
      <c r="M114" s="98"/>
    </row>
    <row r="115" spans="1:14" s="123" customFormat="1">
      <c r="A115" s="175"/>
      <c r="B115" s="175"/>
      <c r="C115" s="173"/>
      <c r="D115" s="173"/>
      <c r="E115" s="173"/>
      <c r="F115" s="173"/>
      <c r="G115" s="173"/>
      <c r="H115" s="173"/>
      <c r="I115" s="173"/>
      <c r="J115" s="173"/>
      <c r="K115" s="93"/>
      <c r="L115" s="202"/>
      <c r="M115" s="98"/>
    </row>
    <row r="116" spans="1:14" s="123" customFormat="1">
      <c r="A116" s="175"/>
      <c r="B116" s="175"/>
      <c r="C116" s="173"/>
      <c r="D116" s="173"/>
      <c r="E116" s="173"/>
      <c r="F116" s="173"/>
      <c r="G116" s="173"/>
      <c r="H116" s="173"/>
      <c r="I116" s="173"/>
      <c r="J116" s="173"/>
      <c r="K116" s="93"/>
      <c r="L116" s="202"/>
      <c r="M116" s="98"/>
    </row>
    <row r="117" spans="1:14" s="177" customFormat="1">
      <c r="A117" s="176" t="str">
        <f>$A$1</f>
        <v>A3D 2015/2016</v>
      </c>
      <c r="B117" s="176"/>
      <c r="C117" s="268"/>
      <c r="D117" s="176" t="s">
        <v>254</v>
      </c>
      <c r="E117" s="268"/>
      <c r="F117" s="180"/>
      <c r="G117" s="180"/>
      <c r="I117" s="180"/>
      <c r="J117" s="180"/>
      <c r="K117" s="108"/>
      <c r="M117" s="178"/>
      <c r="N117" s="187"/>
    </row>
    <row r="118" spans="1:14" s="177" customFormat="1" ht="13.8" thickBot="1">
      <c r="A118" s="205" t="s">
        <v>41</v>
      </c>
      <c r="B118" s="186"/>
      <c r="C118" s="180"/>
      <c r="D118" s="180"/>
      <c r="E118" s="180"/>
      <c r="F118" s="180"/>
      <c r="G118" s="180"/>
      <c r="H118" s="180"/>
      <c r="I118" s="180"/>
      <c r="J118" s="180"/>
      <c r="K118" s="108"/>
      <c r="M118" s="178"/>
    </row>
    <row r="119" spans="1:14" s="177" customFormat="1" ht="13.8" thickBot="1">
      <c r="A119" s="206"/>
      <c r="B119" s="207" t="s">
        <v>78</v>
      </c>
      <c r="C119" s="295" t="s">
        <v>44</v>
      </c>
      <c r="D119" s="298" t="s">
        <v>45</v>
      </c>
      <c r="E119" s="298" t="s">
        <v>46</v>
      </c>
      <c r="F119" s="298" t="s">
        <v>47</v>
      </c>
      <c r="G119" s="298" t="s">
        <v>256</v>
      </c>
      <c r="H119" s="298" t="s">
        <v>257</v>
      </c>
      <c r="I119" s="210" t="s">
        <v>258</v>
      </c>
      <c r="J119" s="180"/>
      <c r="K119" s="108"/>
      <c r="L119" s="203"/>
      <c r="M119" s="167"/>
    </row>
    <row r="120" spans="1:14" s="177" customFormat="1" ht="13.8" thickTop="1">
      <c r="A120" s="211" t="s">
        <v>64</v>
      </c>
      <c r="B120" s="181" t="str">
        <f>TJa!A5</f>
        <v>N.Včelnice</v>
      </c>
      <c r="C120" s="296">
        <f>TJa!B5</f>
        <v>7</v>
      </c>
      <c r="D120" s="299">
        <f>TJa!C5</f>
        <v>6</v>
      </c>
      <c r="E120" s="299">
        <f>TJa!D5</f>
        <v>1</v>
      </c>
      <c r="F120" s="299">
        <f>TJa!E5</f>
        <v>0</v>
      </c>
      <c r="G120" s="299" t="str">
        <f>TJa!K5</f>
        <v>22:3</v>
      </c>
      <c r="H120" s="301">
        <f>TJa!H5</f>
        <v>19</v>
      </c>
      <c r="I120" s="263">
        <f>TJa!I5</f>
        <v>-2</v>
      </c>
      <c r="J120" s="184"/>
      <c r="K120" s="108"/>
      <c r="L120" s="204"/>
      <c r="M120" s="98"/>
    </row>
    <row r="121" spans="1:14" s="177" customFormat="1">
      <c r="A121" s="211" t="s">
        <v>65</v>
      </c>
      <c r="B121" s="181" t="str">
        <f>TJa!A6</f>
        <v>K.Řečice</v>
      </c>
      <c r="C121" s="296">
        <f>TJa!B6</f>
        <v>7</v>
      </c>
      <c r="D121" s="299">
        <f>TJa!C6</f>
        <v>5</v>
      </c>
      <c r="E121" s="299">
        <f>TJa!D6</f>
        <v>2</v>
      </c>
      <c r="F121" s="299">
        <f>TJa!E6</f>
        <v>0</v>
      </c>
      <c r="G121" s="299" t="str">
        <f>TJa!K6</f>
        <v>21:4</v>
      </c>
      <c r="H121" s="301">
        <f>TJa!H6</f>
        <v>17</v>
      </c>
      <c r="I121" s="263">
        <f>TJa!I6</f>
        <v>-4</v>
      </c>
      <c r="J121" s="184"/>
      <c r="K121" s="108"/>
      <c r="L121" s="204"/>
      <c r="M121" s="98"/>
    </row>
    <row r="122" spans="1:14" s="177" customFormat="1">
      <c r="A122" s="211" t="s">
        <v>66</v>
      </c>
      <c r="B122" s="181" t="str">
        <f>TJa!A7</f>
        <v>N.Bystřice</v>
      </c>
      <c r="C122" s="296">
        <f>TJa!B7</f>
        <v>6</v>
      </c>
      <c r="D122" s="299">
        <f>TJa!C7</f>
        <v>5</v>
      </c>
      <c r="E122" s="299">
        <f>TJa!D7</f>
        <v>0</v>
      </c>
      <c r="F122" s="299">
        <f>TJa!E7</f>
        <v>1</v>
      </c>
      <c r="G122" s="299" t="str">
        <f>TJa!K7</f>
        <v>22:13</v>
      </c>
      <c r="H122" s="301">
        <f>TJa!H7</f>
        <v>15</v>
      </c>
      <c r="I122" s="263">
        <f>TJa!I7</f>
        <v>-3</v>
      </c>
      <c r="J122" s="184"/>
      <c r="K122" s="108"/>
      <c r="L122" s="204"/>
      <c r="M122" s="98"/>
    </row>
    <row r="123" spans="1:14" s="177" customFormat="1">
      <c r="A123" s="211" t="s">
        <v>67</v>
      </c>
      <c r="B123" s="181" t="str">
        <f>TJa!A8</f>
        <v>Lomnice n.L.</v>
      </c>
      <c r="C123" s="296">
        <f>TJa!B8</f>
        <v>7</v>
      </c>
      <c r="D123" s="299">
        <f>TJa!C8</f>
        <v>4</v>
      </c>
      <c r="E123" s="299">
        <f>TJa!D8</f>
        <v>2</v>
      </c>
      <c r="F123" s="299">
        <f>TJa!E8</f>
        <v>1</v>
      </c>
      <c r="G123" s="299" t="str">
        <f>TJa!K8</f>
        <v>18:8</v>
      </c>
      <c r="H123" s="301">
        <f>TJa!H8</f>
        <v>14</v>
      </c>
      <c r="I123" s="263">
        <f>TJa!I8</f>
        <v>-7</v>
      </c>
      <c r="J123" s="184"/>
      <c r="K123" s="108"/>
      <c r="L123" s="204"/>
      <c r="M123" s="98"/>
    </row>
    <row r="124" spans="1:14" s="177" customFormat="1">
      <c r="A124" s="361" t="s">
        <v>68</v>
      </c>
      <c r="B124" s="321" t="str">
        <f>TJa!A11</f>
        <v>Třebětice</v>
      </c>
      <c r="C124" s="322">
        <f>TJa!B11</f>
        <v>6</v>
      </c>
      <c r="D124" s="323">
        <f>TJa!C11</f>
        <v>4</v>
      </c>
      <c r="E124" s="323">
        <f>TJa!D11</f>
        <v>1</v>
      </c>
      <c r="F124" s="323">
        <f>TJa!E11</f>
        <v>1</v>
      </c>
      <c r="G124" s="323" t="str">
        <f>TJa!K11</f>
        <v>24:6</v>
      </c>
      <c r="H124" s="328">
        <f>TJa!H11</f>
        <v>13</v>
      </c>
      <c r="I124" s="329">
        <f>TJa!I11</f>
        <v>-5</v>
      </c>
      <c r="J124" s="184"/>
      <c r="K124" s="108"/>
      <c r="L124" s="204"/>
      <c r="M124" s="98"/>
    </row>
    <row r="125" spans="1:14" s="177" customFormat="1">
      <c r="A125" s="211" t="s">
        <v>69</v>
      </c>
      <c r="B125" s="181" t="str">
        <f>TJa!A10</f>
        <v>D.Bukovsko</v>
      </c>
      <c r="C125" s="296">
        <f>TJa!B10</f>
        <v>6</v>
      </c>
      <c r="D125" s="299">
        <f>TJa!C10</f>
        <v>4</v>
      </c>
      <c r="E125" s="299">
        <f>TJa!D10</f>
        <v>1</v>
      </c>
      <c r="F125" s="299">
        <f>TJa!E10</f>
        <v>1</v>
      </c>
      <c r="G125" s="299" t="str">
        <f>TJa!K10</f>
        <v>17:6</v>
      </c>
      <c r="H125" s="301">
        <f>TJa!H10</f>
        <v>13</v>
      </c>
      <c r="I125" s="263">
        <f>TJa!I10</f>
        <v>-5</v>
      </c>
      <c r="J125" s="184"/>
      <c r="K125" s="108"/>
      <c r="L125" s="204"/>
      <c r="M125" s="98"/>
    </row>
    <row r="126" spans="1:14" s="177" customFormat="1">
      <c r="A126" s="211" t="s">
        <v>70</v>
      </c>
      <c r="B126" s="181" t="str">
        <f>TJa!A9</f>
        <v>Olešnice</v>
      </c>
      <c r="C126" s="296">
        <f>TJa!B9</f>
        <v>6</v>
      </c>
      <c r="D126" s="299">
        <f>TJa!C9</f>
        <v>4</v>
      </c>
      <c r="E126" s="299">
        <f>TJa!D9</f>
        <v>1</v>
      </c>
      <c r="F126" s="299">
        <f>TJa!E9</f>
        <v>1</v>
      </c>
      <c r="G126" s="299" t="str">
        <f>TJa!K9</f>
        <v>18:9</v>
      </c>
      <c r="H126" s="301">
        <f>TJa!H9</f>
        <v>13</v>
      </c>
      <c r="I126" s="263">
        <f>TJa!I9</f>
        <v>-5</v>
      </c>
      <c r="J126" s="184"/>
      <c r="K126" s="108"/>
      <c r="L126" s="204"/>
      <c r="M126" s="98"/>
    </row>
    <row r="127" spans="1:14" s="177" customFormat="1">
      <c r="A127" s="211" t="s">
        <v>71</v>
      </c>
      <c r="B127" s="181" t="str">
        <f>TJa!A12</f>
        <v>Lišov</v>
      </c>
      <c r="C127" s="296">
        <f>TJa!B12</f>
        <v>6</v>
      </c>
      <c r="D127" s="299">
        <f>TJa!C12</f>
        <v>4</v>
      </c>
      <c r="E127" s="299">
        <f>TJa!D12</f>
        <v>1</v>
      </c>
      <c r="F127" s="299">
        <f>TJa!E12</f>
        <v>1</v>
      </c>
      <c r="G127" s="299" t="str">
        <f>TJa!K12</f>
        <v>22:10</v>
      </c>
      <c r="H127" s="301">
        <f>TJa!H12</f>
        <v>13</v>
      </c>
      <c r="I127" s="263">
        <f>TJa!I12</f>
        <v>-5</v>
      </c>
      <c r="J127" s="184"/>
      <c r="K127" s="108"/>
      <c r="L127" s="204"/>
      <c r="M127" s="98"/>
    </row>
    <row r="128" spans="1:14" s="177" customFormat="1">
      <c r="A128" s="211" t="s">
        <v>72</v>
      </c>
      <c r="B128" s="181" t="str">
        <f>TJa!A13</f>
        <v>Břilice</v>
      </c>
      <c r="C128" s="296">
        <f>TJa!B13</f>
        <v>7</v>
      </c>
      <c r="D128" s="299">
        <f>TJa!C13</f>
        <v>3</v>
      </c>
      <c r="E128" s="299">
        <f>TJa!D13</f>
        <v>3</v>
      </c>
      <c r="F128" s="299">
        <f>TJa!E13</f>
        <v>1</v>
      </c>
      <c r="G128" s="299" t="str">
        <f>TJa!K13</f>
        <v>27:11</v>
      </c>
      <c r="H128" s="301">
        <f>TJa!H13</f>
        <v>12</v>
      </c>
      <c r="I128" s="263">
        <f>TJa!I13</f>
        <v>-9</v>
      </c>
      <c r="J128" s="184"/>
      <c r="K128" s="108"/>
      <c r="L128" s="204"/>
      <c r="M128" s="98"/>
    </row>
    <row r="129" spans="1:13" s="177" customFormat="1">
      <c r="A129" s="211" t="s">
        <v>73</v>
      </c>
      <c r="B129" s="181" t="str">
        <f>TJa!A14</f>
        <v>Suchdol n.L.</v>
      </c>
      <c r="C129" s="296">
        <f>TJa!B14</f>
        <v>7</v>
      </c>
      <c r="D129" s="299">
        <f>TJa!C14</f>
        <v>3</v>
      </c>
      <c r="E129" s="299">
        <f>TJa!D14</f>
        <v>2</v>
      </c>
      <c r="F129" s="299">
        <f>TJa!E14</f>
        <v>2</v>
      </c>
      <c r="G129" s="299" t="str">
        <f>TJa!K14</f>
        <v>12:6</v>
      </c>
      <c r="H129" s="301">
        <f>TJa!H14</f>
        <v>11</v>
      </c>
      <c r="I129" s="263">
        <f>TJa!I14</f>
        <v>-10</v>
      </c>
      <c r="J129" s="184"/>
      <c r="K129" s="108"/>
      <c r="L129" s="204"/>
      <c r="M129" s="98"/>
    </row>
    <row r="130" spans="1:13" s="177" customFormat="1">
      <c r="A130" s="211" t="s">
        <v>74</v>
      </c>
      <c r="B130" s="181" t="str">
        <f>TJa!A15</f>
        <v>Č.Velenice</v>
      </c>
      <c r="C130" s="296">
        <f>TJa!B15</f>
        <v>7</v>
      </c>
      <c r="D130" s="299">
        <f>TJa!C15</f>
        <v>3</v>
      </c>
      <c r="E130" s="299">
        <f>TJa!D15</f>
        <v>2</v>
      </c>
      <c r="F130" s="299">
        <f>TJa!E15</f>
        <v>2</v>
      </c>
      <c r="G130" s="299" t="str">
        <f>TJa!K15</f>
        <v>10:11</v>
      </c>
      <c r="H130" s="301">
        <f>TJa!H15</f>
        <v>11</v>
      </c>
      <c r="I130" s="263">
        <f>TJa!I15</f>
        <v>-10</v>
      </c>
      <c r="J130" s="184"/>
      <c r="K130" s="108"/>
      <c r="L130" s="204"/>
      <c r="M130" s="98"/>
    </row>
    <row r="131" spans="1:13" s="177" customFormat="1">
      <c r="A131" s="211" t="s">
        <v>75</v>
      </c>
      <c r="B131" s="181" t="str">
        <f>TJa!A16</f>
        <v>Chlum u Tř.</v>
      </c>
      <c r="C131" s="296">
        <f>TJa!B16</f>
        <v>7</v>
      </c>
      <c r="D131" s="299">
        <f>TJa!C16</f>
        <v>3</v>
      </c>
      <c r="E131" s="299">
        <f>TJa!D16</f>
        <v>1</v>
      </c>
      <c r="F131" s="299">
        <f>TJa!E16</f>
        <v>3</v>
      </c>
      <c r="G131" s="299" t="str">
        <f>TJa!K16</f>
        <v>12:21</v>
      </c>
      <c r="H131" s="301">
        <f>TJa!H16</f>
        <v>10</v>
      </c>
      <c r="I131" s="263">
        <f>TJa!I16</f>
        <v>-11</v>
      </c>
      <c r="J131" s="184"/>
      <c r="K131" s="108"/>
      <c r="L131" s="204"/>
      <c r="M131" s="98"/>
    </row>
    <row r="132" spans="1:13" s="177" customFormat="1">
      <c r="A132" s="211" t="s">
        <v>76</v>
      </c>
      <c r="B132" s="181" t="str">
        <f>TJa!A17</f>
        <v>Borovany</v>
      </c>
      <c r="C132" s="296">
        <f>TJa!B17</f>
        <v>6</v>
      </c>
      <c r="D132" s="299">
        <f>TJa!C17</f>
        <v>1</v>
      </c>
      <c r="E132" s="299">
        <f>TJa!D17</f>
        <v>2</v>
      </c>
      <c r="F132" s="299">
        <f>TJa!E17</f>
        <v>3</v>
      </c>
      <c r="G132" s="299" t="str">
        <f>TJa!K17</f>
        <v>12:15</v>
      </c>
      <c r="H132" s="301">
        <f>TJa!H17</f>
        <v>5</v>
      </c>
      <c r="I132" s="263">
        <f>TJa!I17</f>
        <v>-13</v>
      </c>
      <c r="J132" s="184"/>
      <c r="K132" s="108"/>
      <c r="L132" s="204"/>
      <c r="M132" s="98"/>
    </row>
    <row r="133" spans="1:13" s="177" customFormat="1" ht="13.8" thickBot="1">
      <c r="A133" s="213" t="s">
        <v>77</v>
      </c>
      <c r="B133" s="214" t="str">
        <f>TJa!A18</f>
        <v>H.Stropnice</v>
      </c>
      <c r="C133" s="297">
        <f>TJa!B18</f>
        <v>6</v>
      </c>
      <c r="D133" s="300">
        <f>TJa!C18</f>
        <v>1</v>
      </c>
      <c r="E133" s="300">
        <f>TJa!D18</f>
        <v>1</v>
      </c>
      <c r="F133" s="300">
        <f>TJa!E18</f>
        <v>4</v>
      </c>
      <c r="G133" s="300" t="str">
        <f>TJa!K18</f>
        <v>10:17</v>
      </c>
      <c r="H133" s="302">
        <f>TJa!H18</f>
        <v>4</v>
      </c>
      <c r="I133" s="264">
        <f>TJa!I18</f>
        <v>-14</v>
      </c>
      <c r="J133" s="184"/>
      <c r="K133" s="108"/>
      <c r="L133" s="204"/>
      <c r="M133" s="98"/>
    </row>
    <row r="134" spans="1:13" s="177" customFormat="1">
      <c r="A134" s="185"/>
      <c r="B134" s="186"/>
      <c r="C134" s="180"/>
      <c r="D134" s="180"/>
      <c r="E134" s="180"/>
      <c r="F134" s="180"/>
      <c r="G134" s="180"/>
      <c r="H134" s="180"/>
      <c r="I134" s="180"/>
      <c r="J134" s="180"/>
      <c r="K134" s="108"/>
      <c r="M134" s="178"/>
    </row>
    <row r="135" spans="1:13" s="177" customFormat="1">
      <c r="B135" s="186"/>
      <c r="C135" s="180"/>
      <c r="D135" s="180"/>
      <c r="E135" s="180"/>
      <c r="F135" s="180"/>
      <c r="G135" s="180"/>
      <c r="H135" s="180"/>
      <c r="I135" s="180"/>
      <c r="J135" s="180"/>
      <c r="K135" s="108"/>
      <c r="M135" s="178"/>
    </row>
    <row r="136" spans="1:13" s="177" customFormat="1">
      <c r="A136" s="176" t="str">
        <f>$A$1</f>
        <v>A3D 2015/2016</v>
      </c>
      <c r="B136" s="176"/>
      <c r="C136" s="268"/>
      <c r="D136" s="176" t="str">
        <f>$D$117</f>
        <v>JARO 2016</v>
      </c>
      <c r="E136" s="268"/>
      <c r="F136" s="180"/>
      <c r="G136" s="180"/>
      <c r="H136" s="180"/>
      <c r="I136" s="180"/>
      <c r="J136" s="180"/>
      <c r="K136" s="108"/>
      <c r="M136" s="178"/>
    </row>
    <row r="137" spans="1:13" s="177" customFormat="1" ht="13.8" thickBot="1">
      <c r="A137" s="205" t="s">
        <v>42</v>
      </c>
      <c r="B137" s="205"/>
      <c r="C137" s="265"/>
      <c r="D137" s="265"/>
      <c r="E137" s="180"/>
      <c r="F137" s="180"/>
      <c r="G137" s="180"/>
      <c r="H137" s="180"/>
      <c r="I137" s="180"/>
      <c r="J137" s="180"/>
      <c r="K137" s="108"/>
      <c r="M137" s="178"/>
    </row>
    <row r="138" spans="1:13" s="177" customFormat="1" ht="13.8" thickBot="1">
      <c r="A138" s="206"/>
      <c r="B138" s="207" t="s">
        <v>78</v>
      </c>
      <c r="C138" s="295" t="s">
        <v>44</v>
      </c>
      <c r="D138" s="298" t="s">
        <v>45</v>
      </c>
      <c r="E138" s="298" t="s">
        <v>46</v>
      </c>
      <c r="F138" s="298" t="s">
        <v>47</v>
      </c>
      <c r="G138" s="298" t="s">
        <v>256</v>
      </c>
      <c r="H138" s="298" t="s">
        <v>257</v>
      </c>
      <c r="I138" s="210" t="s">
        <v>258</v>
      </c>
      <c r="J138" s="180"/>
      <c r="K138" s="108"/>
      <c r="M138" s="178"/>
    </row>
    <row r="139" spans="1:13" s="177" customFormat="1" ht="13.8" thickTop="1">
      <c r="A139" s="211" t="s">
        <v>64</v>
      </c>
      <c r="B139" s="181" t="str">
        <f>TJa!A24</f>
        <v>N.Včelnice</v>
      </c>
      <c r="C139" s="296">
        <f>TJa!B24</f>
        <v>6</v>
      </c>
      <c r="D139" s="299">
        <f>TJa!C24</f>
        <v>4</v>
      </c>
      <c r="E139" s="299">
        <f>TJa!D24</f>
        <v>1</v>
      </c>
      <c r="F139" s="299">
        <f>TJa!E24</f>
        <v>1</v>
      </c>
      <c r="G139" s="299" t="str">
        <f>TJa!K24</f>
        <v>20:10</v>
      </c>
      <c r="H139" s="301">
        <f>TJa!H24</f>
        <v>13</v>
      </c>
      <c r="I139" s="263">
        <f>TJa!I24</f>
        <v>13</v>
      </c>
      <c r="J139" s="184"/>
      <c r="K139" s="108"/>
      <c r="L139" s="204"/>
      <c r="M139" s="98"/>
    </row>
    <row r="140" spans="1:13" s="177" customFormat="1">
      <c r="A140" s="211" t="s">
        <v>65</v>
      </c>
      <c r="B140" s="181" t="str">
        <f>TJa!A25</f>
        <v>Olešnice</v>
      </c>
      <c r="C140" s="296">
        <f>TJa!B25</f>
        <v>7</v>
      </c>
      <c r="D140" s="299">
        <f>TJa!C25</f>
        <v>3</v>
      </c>
      <c r="E140" s="299">
        <f>TJa!D25</f>
        <v>2</v>
      </c>
      <c r="F140" s="299">
        <f>TJa!E25</f>
        <v>2</v>
      </c>
      <c r="G140" s="299" t="str">
        <f>TJa!K25</f>
        <v>15:10</v>
      </c>
      <c r="H140" s="301">
        <f>TJa!H25</f>
        <v>11</v>
      </c>
      <c r="I140" s="263">
        <f>TJa!I25</f>
        <v>11</v>
      </c>
      <c r="J140" s="184"/>
      <c r="K140" s="108"/>
      <c r="L140" s="204"/>
      <c r="M140" s="98"/>
    </row>
    <row r="141" spans="1:13" s="177" customFormat="1">
      <c r="A141" s="211" t="s">
        <v>66</v>
      </c>
      <c r="B141" s="181" t="str">
        <f>TJa!A27</f>
        <v>N.Bystřice</v>
      </c>
      <c r="C141" s="296">
        <f>TJa!B27</f>
        <v>7</v>
      </c>
      <c r="D141" s="299">
        <f>TJa!C27</f>
        <v>2</v>
      </c>
      <c r="E141" s="299">
        <f>TJa!D27</f>
        <v>2</v>
      </c>
      <c r="F141" s="299">
        <f>TJa!E27</f>
        <v>3</v>
      </c>
      <c r="G141" s="299" t="str">
        <f>TJa!K27</f>
        <v>9:10</v>
      </c>
      <c r="H141" s="301">
        <f>TJa!H27</f>
        <v>8</v>
      </c>
      <c r="I141" s="263">
        <f>TJa!I27</f>
        <v>8</v>
      </c>
      <c r="J141" s="184"/>
      <c r="K141" s="108"/>
      <c r="L141" s="204"/>
      <c r="M141" s="98"/>
    </row>
    <row r="142" spans="1:13" s="177" customFormat="1">
      <c r="A142" s="211" t="s">
        <v>67</v>
      </c>
      <c r="B142" s="181" t="str">
        <f>TJa!A26</f>
        <v>Lomnice n.L.</v>
      </c>
      <c r="C142" s="296">
        <f>TJa!B26</f>
        <v>6</v>
      </c>
      <c r="D142" s="299">
        <f>TJa!C26</f>
        <v>2</v>
      </c>
      <c r="E142" s="299">
        <f>TJa!D26</f>
        <v>3</v>
      </c>
      <c r="F142" s="299">
        <f>TJa!E26</f>
        <v>1</v>
      </c>
      <c r="G142" s="299" t="str">
        <f>TJa!K26</f>
        <v>10:9</v>
      </c>
      <c r="H142" s="301">
        <f>TJa!H26</f>
        <v>9</v>
      </c>
      <c r="I142" s="263">
        <f>TJa!I26</f>
        <v>9</v>
      </c>
      <c r="J142" s="184"/>
      <c r="K142" s="108"/>
      <c r="L142" s="204"/>
      <c r="M142" s="98"/>
    </row>
    <row r="143" spans="1:13" s="177" customFormat="1">
      <c r="A143" s="361" t="s">
        <v>68</v>
      </c>
      <c r="B143" s="321" t="str">
        <f>TJa!A28</f>
        <v>Třebětice</v>
      </c>
      <c r="C143" s="322">
        <f>TJa!B28</f>
        <v>7</v>
      </c>
      <c r="D143" s="323">
        <f>TJa!C28</f>
        <v>2</v>
      </c>
      <c r="E143" s="323">
        <f>TJa!D28</f>
        <v>1</v>
      </c>
      <c r="F143" s="323">
        <f>TJa!E28</f>
        <v>4</v>
      </c>
      <c r="G143" s="323" t="str">
        <f>TJa!K28</f>
        <v>11:16</v>
      </c>
      <c r="H143" s="328">
        <f>TJa!H28</f>
        <v>7</v>
      </c>
      <c r="I143" s="329">
        <f>TJa!I28</f>
        <v>7</v>
      </c>
      <c r="J143" s="184"/>
      <c r="K143" s="108"/>
      <c r="L143" s="204"/>
      <c r="M143" s="98"/>
    </row>
    <row r="144" spans="1:13" s="177" customFormat="1">
      <c r="A144" s="211" t="s">
        <v>69</v>
      </c>
      <c r="B144" s="181" t="str">
        <f>TJa!A29</f>
        <v>Borovany</v>
      </c>
      <c r="C144" s="296">
        <f>TJa!B29</f>
        <v>7</v>
      </c>
      <c r="D144" s="299">
        <f>TJa!C29</f>
        <v>2</v>
      </c>
      <c r="E144" s="299">
        <f>TJa!D29</f>
        <v>0</v>
      </c>
      <c r="F144" s="299">
        <f>TJa!E29</f>
        <v>5</v>
      </c>
      <c r="G144" s="299" t="str">
        <f>TJa!K29</f>
        <v>10:35</v>
      </c>
      <c r="H144" s="301">
        <f>TJa!H29</f>
        <v>6</v>
      </c>
      <c r="I144" s="263">
        <f>TJa!I29</f>
        <v>6</v>
      </c>
      <c r="J144" s="184"/>
      <c r="K144" s="108"/>
      <c r="L144" s="204"/>
      <c r="M144" s="98"/>
    </row>
    <row r="145" spans="1:13" s="177" customFormat="1">
      <c r="A145" s="211" t="s">
        <v>70</v>
      </c>
      <c r="B145" s="181" t="str">
        <f>TJa!A30</f>
        <v>Lišov</v>
      </c>
      <c r="C145" s="296">
        <f>TJa!B30</f>
        <v>7</v>
      </c>
      <c r="D145" s="299">
        <f>TJa!C30</f>
        <v>1</v>
      </c>
      <c r="E145" s="299">
        <f>TJa!D30</f>
        <v>2</v>
      </c>
      <c r="F145" s="299">
        <f>TJa!E30</f>
        <v>4</v>
      </c>
      <c r="G145" s="299" t="str">
        <f>TJa!K30</f>
        <v>17:20</v>
      </c>
      <c r="H145" s="301">
        <f>TJa!H30</f>
        <v>5</v>
      </c>
      <c r="I145" s="263">
        <f>TJa!I30</f>
        <v>5</v>
      </c>
      <c r="J145" s="184"/>
      <c r="K145" s="108"/>
      <c r="L145" s="204"/>
      <c r="M145" s="98"/>
    </row>
    <row r="146" spans="1:13" s="177" customFormat="1">
      <c r="A146" s="211" t="s">
        <v>71</v>
      </c>
      <c r="B146" s="181" t="str">
        <f>TJa!A31</f>
        <v>K.Řečice</v>
      </c>
      <c r="C146" s="296">
        <f>TJa!B31</f>
        <v>6</v>
      </c>
      <c r="D146" s="299">
        <f>TJa!C31</f>
        <v>1</v>
      </c>
      <c r="E146" s="299">
        <f>TJa!D31</f>
        <v>2</v>
      </c>
      <c r="F146" s="299">
        <f>TJa!E31</f>
        <v>3</v>
      </c>
      <c r="G146" s="299" t="str">
        <f>TJa!K31</f>
        <v>7:17</v>
      </c>
      <c r="H146" s="301">
        <f>TJa!H31</f>
        <v>5</v>
      </c>
      <c r="I146" s="263">
        <f>TJa!I31</f>
        <v>5</v>
      </c>
      <c r="J146" s="184"/>
      <c r="K146" s="108"/>
      <c r="L146" s="204"/>
      <c r="M146" s="98"/>
    </row>
    <row r="147" spans="1:13" s="177" customFormat="1">
      <c r="A147" s="211" t="s">
        <v>72</v>
      </c>
      <c r="B147" s="181" t="str">
        <f>TJa!A32</f>
        <v>Suchdol n.L.</v>
      </c>
      <c r="C147" s="296">
        <f>TJa!B32</f>
        <v>6</v>
      </c>
      <c r="D147" s="299">
        <f>TJa!C32</f>
        <v>1</v>
      </c>
      <c r="E147" s="299">
        <f>TJa!D32</f>
        <v>2</v>
      </c>
      <c r="F147" s="299">
        <f>TJa!E32</f>
        <v>3</v>
      </c>
      <c r="G147" s="299" t="str">
        <f>TJa!K32</f>
        <v>5:9</v>
      </c>
      <c r="H147" s="301">
        <f>TJa!H32</f>
        <v>5</v>
      </c>
      <c r="I147" s="263">
        <f>TJa!I32</f>
        <v>5</v>
      </c>
      <c r="J147" s="184"/>
      <c r="K147" s="108"/>
      <c r="L147" s="204"/>
      <c r="M147" s="98"/>
    </row>
    <row r="148" spans="1:13" s="177" customFormat="1">
      <c r="A148" s="211" t="s">
        <v>73</v>
      </c>
      <c r="B148" s="181" t="str">
        <f>TJa!A34</f>
        <v>D.Bukovsko</v>
      </c>
      <c r="C148" s="296">
        <f>TJa!B34</f>
        <v>7</v>
      </c>
      <c r="D148" s="299">
        <f>TJa!C34</f>
        <v>1</v>
      </c>
      <c r="E148" s="299">
        <f>TJa!D34</f>
        <v>1</v>
      </c>
      <c r="F148" s="299">
        <f>TJa!E34</f>
        <v>5</v>
      </c>
      <c r="G148" s="299" t="str">
        <f>TJa!K34</f>
        <v>7:19</v>
      </c>
      <c r="H148" s="301">
        <f>TJa!H34</f>
        <v>4</v>
      </c>
      <c r="I148" s="263">
        <f>TJa!I34</f>
        <v>4</v>
      </c>
      <c r="J148" s="184"/>
      <c r="K148" s="108"/>
      <c r="L148" s="204"/>
      <c r="M148" s="98"/>
    </row>
    <row r="149" spans="1:13" s="177" customFormat="1">
      <c r="A149" s="211" t="s">
        <v>74</v>
      </c>
      <c r="B149" s="181" t="str">
        <f>TJa!A33</f>
        <v>Chlum u Tř.</v>
      </c>
      <c r="C149" s="296">
        <f>TJa!B33</f>
        <v>6</v>
      </c>
      <c r="D149" s="299">
        <f>TJa!C33</f>
        <v>1</v>
      </c>
      <c r="E149" s="299">
        <f>TJa!D33</f>
        <v>1</v>
      </c>
      <c r="F149" s="299">
        <f>TJa!E33</f>
        <v>4</v>
      </c>
      <c r="G149" s="299" t="str">
        <f>TJa!K33</f>
        <v>7:26</v>
      </c>
      <c r="H149" s="301">
        <f>TJa!H33</f>
        <v>4</v>
      </c>
      <c r="I149" s="263">
        <f>TJa!I33</f>
        <v>4</v>
      </c>
      <c r="J149" s="184"/>
      <c r="K149" s="108"/>
      <c r="L149" s="204"/>
      <c r="M149" s="98"/>
    </row>
    <row r="150" spans="1:13" s="177" customFormat="1">
      <c r="A150" s="211" t="s">
        <v>75</v>
      </c>
      <c r="B150" s="181" t="str">
        <f>TJa!A36</f>
        <v>H.Stropnice</v>
      </c>
      <c r="C150" s="296">
        <f>TJa!B36</f>
        <v>7</v>
      </c>
      <c r="D150" s="299">
        <f>TJa!C36</f>
        <v>0</v>
      </c>
      <c r="E150" s="299">
        <f>TJa!D36</f>
        <v>2</v>
      </c>
      <c r="F150" s="299">
        <f>TJa!E36</f>
        <v>5</v>
      </c>
      <c r="G150" s="299" t="str">
        <f>TJa!K36</f>
        <v>10:26</v>
      </c>
      <c r="H150" s="301">
        <f>TJa!H36</f>
        <v>2</v>
      </c>
      <c r="I150" s="263">
        <f>TJa!I36</f>
        <v>2</v>
      </c>
      <c r="J150" s="184"/>
      <c r="K150" s="108"/>
      <c r="L150" s="204"/>
      <c r="M150" s="98"/>
    </row>
    <row r="151" spans="1:13" s="177" customFormat="1">
      <c r="A151" s="211" t="s">
        <v>76</v>
      </c>
      <c r="B151" s="181" t="str">
        <f>TJa!A35</f>
        <v>Břilice</v>
      </c>
      <c r="C151" s="296">
        <f>TJa!B35</f>
        <v>6</v>
      </c>
      <c r="D151" s="299">
        <f>TJa!C35</f>
        <v>1</v>
      </c>
      <c r="E151" s="299">
        <f>TJa!D35</f>
        <v>0</v>
      </c>
      <c r="F151" s="299">
        <f>TJa!E35</f>
        <v>5</v>
      </c>
      <c r="G151" s="299" t="str">
        <f>TJa!K35</f>
        <v>7:18</v>
      </c>
      <c r="H151" s="301">
        <f>TJa!H35</f>
        <v>3</v>
      </c>
      <c r="I151" s="263">
        <f>TJa!I35</f>
        <v>3</v>
      </c>
      <c r="J151" s="184"/>
      <c r="K151" s="108"/>
      <c r="L151" s="204"/>
      <c r="M151" s="98"/>
    </row>
    <row r="152" spans="1:13" s="177" customFormat="1" ht="13.8" thickBot="1">
      <c r="A152" s="213" t="s">
        <v>77</v>
      </c>
      <c r="B152" s="214" t="str">
        <f>TJa!A37</f>
        <v>Č.Velenice</v>
      </c>
      <c r="C152" s="297">
        <f>TJa!B37</f>
        <v>6</v>
      </c>
      <c r="D152" s="300">
        <f>TJa!C37</f>
        <v>0</v>
      </c>
      <c r="E152" s="300">
        <f>TJa!D37</f>
        <v>1</v>
      </c>
      <c r="F152" s="300">
        <f>TJa!E37</f>
        <v>5</v>
      </c>
      <c r="G152" s="300" t="str">
        <f>TJa!K37</f>
        <v>5:22</v>
      </c>
      <c r="H152" s="302">
        <f>TJa!H37</f>
        <v>1</v>
      </c>
      <c r="I152" s="264">
        <f>TJa!I37</f>
        <v>1</v>
      </c>
      <c r="J152" s="184"/>
      <c r="K152" s="108"/>
      <c r="L152" s="204"/>
      <c r="M152" s="98"/>
    </row>
    <row r="153" spans="1:13" s="177" customFormat="1">
      <c r="A153" s="186"/>
      <c r="B153" s="186"/>
      <c r="C153" s="180"/>
      <c r="D153" s="182"/>
      <c r="E153" s="182"/>
      <c r="F153" s="182"/>
      <c r="G153" s="182"/>
      <c r="H153" s="182"/>
      <c r="I153" s="182"/>
      <c r="J153" s="180"/>
      <c r="K153" s="108"/>
      <c r="M153" s="178"/>
    </row>
    <row r="154" spans="1:13" s="177" customFormat="1">
      <c r="B154" s="186"/>
      <c r="C154" s="180"/>
      <c r="D154" s="180"/>
      <c r="E154" s="180"/>
      <c r="F154" s="180"/>
      <c r="G154" s="180"/>
      <c r="H154" s="180"/>
      <c r="I154" s="180"/>
      <c r="J154" s="180"/>
      <c r="K154" s="108"/>
      <c r="M154" s="178"/>
    </row>
    <row r="155" spans="1:13" s="177" customFormat="1">
      <c r="A155" s="176" t="str">
        <f>$A$1</f>
        <v>A3D 2015/2016</v>
      </c>
      <c r="B155" s="176"/>
      <c r="C155" s="268"/>
      <c r="D155" s="176" t="str">
        <f>$D$117</f>
        <v>JARO 2016</v>
      </c>
      <c r="E155" s="268"/>
      <c r="F155" s="180"/>
      <c r="G155" s="180"/>
      <c r="H155" s="180"/>
      <c r="I155" s="180"/>
      <c r="J155" s="180"/>
      <c r="K155" s="108"/>
      <c r="M155" s="178"/>
    </row>
    <row r="156" spans="1:13" s="177" customFormat="1" ht="13.8" thickBot="1">
      <c r="A156" s="186"/>
      <c r="B156" s="179" t="s">
        <v>43</v>
      </c>
      <c r="C156" s="182"/>
      <c r="D156" s="182"/>
      <c r="E156" s="182"/>
      <c r="F156" s="182"/>
      <c r="G156" s="182"/>
      <c r="H156" s="182"/>
      <c r="I156" s="182"/>
      <c r="J156" s="180"/>
      <c r="K156" s="108"/>
      <c r="M156" s="178"/>
    </row>
    <row r="157" spans="1:13" s="177" customFormat="1" ht="13.8" thickBot="1">
      <c r="A157" s="218"/>
      <c r="B157" s="219" t="s">
        <v>78</v>
      </c>
      <c r="C157" s="298" t="s">
        <v>44</v>
      </c>
      <c r="D157" s="298" t="s">
        <v>45</v>
      </c>
      <c r="E157" s="298" t="s">
        <v>46</v>
      </c>
      <c r="F157" s="298" t="s">
        <v>47</v>
      </c>
      <c r="G157" s="298" t="s">
        <v>256</v>
      </c>
      <c r="H157" s="298" t="s">
        <v>257</v>
      </c>
      <c r="I157" s="210" t="s">
        <v>258</v>
      </c>
      <c r="J157" s="180"/>
      <c r="K157" s="108"/>
      <c r="M157" s="178"/>
    </row>
    <row r="158" spans="1:13" s="177" customFormat="1" ht="13.8" thickTop="1">
      <c r="A158" s="220" t="s">
        <v>64</v>
      </c>
      <c r="B158" s="181" t="str">
        <f>TJa!A43</f>
        <v>N.Včelnice</v>
      </c>
      <c r="C158" s="296">
        <f>TJa!B43</f>
        <v>13</v>
      </c>
      <c r="D158" s="299">
        <f>TJa!C43</f>
        <v>10</v>
      </c>
      <c r="E158" s="299">
        <f>TJa!D43</f>
        <v>2</v>
      </c>
      <c r="F158" s="299">
        <f>TJa!E43</f>
        <v>1</v>
      </c>
      <c r="G158" s="299" t="str">
        <f>TJa!K43</f>
        <v>42:13</v>
      </c>
      <c r="H158" s="301">
        <f>TJa!H43</f>
        <v>32</v>
      </c>
      <c r="I158" s="263">
        <f>TJa!I43</f>
        <v>11</v>
      </c>
      <c r="J158" s="184"/>
      <c r="K158" s="108"/>
      <c r="L158" s="204"/>
      <c r="M158" s="98"/>
    </row>
    <row r="159" spans="1:13" s="177" customFormat="1">
      <c r="A159" s="220" t="s">
        <v>65</v>
      </c>
      <c r="B159" s="181" t="str">
        <f>TJa!A44</f>
        <v>Olešnice</v>
      </c>
      <c r="C159" s="296">
        <f>TJa!B44</f>
        <v>13</v>
      </c>
      <c r="D159" s="299">
        <f>TJa!C44</f>
        <v>7</v>
      </c>
      <c r="E159" s="299">
        <f>TJa!D44</f>
        <v>3</v>
      </c>
      <c r="F159" s="299">
        <f>TJa!E44</f>
        <v>3</v>
      </c>
      <c r="G159" s="299" t="str">
        <f>TJa!K44</f>
        <v>33:19</v>
      </c>
      <c r="H159" s="301">
        <f>TJa!H44</f>
        <v>24</v>
      </c>
      <c r="I159" s="263">
        <f>TJa!I44</f>
        <v>6</v>
      </c>
      <c r="J159" s="184"/>
      <c r="K159" s="108"/>
      <c r="L159" s="204"/>
      <c r="M159" s="98"/>
    </row>
    <row r="160" spans="1:13" s="177" customFormat="1">
      <c r="A160" s="220" t="s">
        <v>66</v>
      </c>
      <c r="B160" s="181" t="str">
        <f>TJa!A46</f>
        <v>Lomnice n.L.</v>
      </c>
      <c r="C160" s="296">
        <f>TJa!B46</f>
        <v>13</v>
      </c>
      <c r="D160" s="299">
        <f>TJa!C46</f>
        <v>6</v>
      </c>
      <c r="E160" s="299">
        <f>TJa!D46</f>
        <v>5</v>
      </c>
      <c r="F160" s="299">
        <f>TJa!E46</f>
        <v>2</v>
      </c>
      <c r="G160" s="299" t="str">
        <f>TJa!K46</f>
        <v>28:17</v>
      </c>
      <c r="H160" s="301">
        <f>TJa!H46</f>
        <v>23</v>
      </c>
      <c r="I160" s="263">
        <f>TJa!I46</f>
        <v>2</v>
      </c>
      <c r="J160" s="184"/>
      <c r="K160" s="108"/>
      <c r="L160" s="204"/>
      <c r="M160" s="98"/>
    </row>
    <row r="161" spans="1:13" s="177" customFormat="1">
      <c r="A161" s="220" t="s">
        <v>67</v>
      </c>
      <c r="B161" s="181" t="str">
        <f>TJa!A45</f>
        <v>N.Bystřice</v>
      </c>
      <c r="C161" s="296">
        <f>TJa!B45</f>
        <v>13</v>
      </c>
      <c r="D161" s="299">
        <f>TJa!C45</f>
        <v>7</v>
      </c>
      <c r="E161" s="299">
        <f>TJa!D45</f>
        <v>2</v>
      </c>
      <c r="F161" s="299">
        <f>TJa!E45</f>
        <v>4</v>
      </c>
      <c r="G161" s="299" t="str">
        <f>TJa!K45</f>
        <v>31:23</v>
      </c>
      <c r="H161" s="301">
        <f>TJa!H45</f>
        <v>23</v>
      </c>
      <c r="I161" s="263">
        <f>TJa!I45</f>
        <v>5</v>
      </c>
      <c r="J161" s="184"/>
      <c r="K161" s="108"/>
      <c r="L161" s="204"/>
      <c r="M161" s="98"/>
    </row>
    <row r="162" spans="1:13" s="177" customFormat="1">
      <c r="A162" s="220" t="s">
        <v>68</v>
      </c>
      <c r="B162" s="181" t="str">
        <f>TJa!A48</f>
        <v>K.Řečice</v>
      </c>
      <c r="C162" s="296">
        <f>TJa!B48</f>
        <v>13</v>
      </c>
      <c r="D162" s="299">
        <f>TJa!C48</f>
        <v>6</v>
      </c>
      <c r="E162" s="299">
        <f>TJa!D48</f>
        <v>4</v>
      </c>
      <c r="F162" s="299">
        <f>TJa!E48</f>
        <v>3</v>
      </c>
      <c r="G162" s="299" t="str">
        <f>TJa!K48</f>
        <v>28:21</v>
      </c>
      <c r="H162" s="301">
        <f>TJa!H48</f>
        <v>22</v>
      </c>
      <c r="I162" s="263">
        <f>TJa!I48</f>
        <v>1</v>
      </c>
      <c r="J162" s="184"/>
      <c r="K162" s="108"/>
      <c r="L162" s="204"/>
      <c r="M162" s="98"/>
    </row>
    <row r="163" spans="1:13" s="177" customFormat="1">
      <c r="A163" s="362" t="s">
        <v>69</v>
      </c>
      <c r="B163" s="321" t="str">
        <f>TJa!A47</f>
        <v>Třebětice</v>
      </c>
      <c r="C163" s="322">
        <f>TJa!B47</f>
        <v>13</v>
      </c>
      <c r="D163" s="323">
        <f>TJa!C47</f>
        <v>6</v>
      </c>
      <c r="E163" s="323">
        <f>TJa!D47</f>
        <v>2</v>
      </c>
      <c r="F163" s="323">
        <f>TJa!E47</f>
        <v>5</v>
      </c>
      <c r="G163" s="323" t="str">
        <f>TJa!K47</f>
        <v>35:22</v>
      </c>
      <c r="H163" s="328">
        <f>TJa!H47</f>
        <v>20</v>
      </c>
      <c r="I163" s="329">
        <f>TJa!I47</f>
        <v>2</v>
      </c>
      <c r="J163" s="184"/>
      <c r="K163" s="108"/>
      <c r="L163" s="204"/>
      <c r="M163" s="98"/>
    </row>
    <row r="164" spans="1:13" s="177" customFormat="1">
      <c r="A164" s="220" t="s">
        <v>70</v>
      </c>
      <c r="B164" s="181" t="str">
        <f>TJa!A50</f>
        <v>Lišov</v>
      </c>
      <c r="C164" s="296">
        <f>TJa!B50</f>
        <v>13</v>
      </c>
      <c r="D164" s="299">
        <f>TJa!C50</f>
        <v>5</v>
      </c>
      <c r="E164" s="299">
        <f>TJa!D50</f>
        <v>3</v>
      </c>
      <c r="F164" s="299">
        <f>TJa!E50</f>
        <v>5</v>
      </c>
      <c r="G164" s="299" t="str">
        <f>TJa!K50</f>
        <v>39:30</v>
      </c>
      <c r="H164" s="301">
        <f>TJa!H50</f>
        <v>18</v>
      </c>
      <c r="I164" s="263">
        <f>TJa!I50</f>
        <v>0</v>
      </c>
      <c r="J164" s="184"/>
      <c r="K164" s="108"/>
      <c r="L164" s="204"/>
      <c r="M164" s="98"/>
    </row>
    <row r="165" spans="1:13" s="177" customFormat="1">
      <c r="A165" s="220" t="s">
        <v>71</v>
      </c>
      <c r="B165" s="181" t="str">
        <f>TJa!A49</f>
        <v>D.Bukovsko</v>
      </c>
      <c r="C165" s="296">
        <f>TJa!B49</f>
        <v>13</v>
      </c>
      <c r="D165" s="299">
        <f>TJa!C49</f>
        <v>5</v>
      </c>
      <c r="E165" s="299">
        <f>TJa!D49</f>
        <v>2</v>
      </c>
      <c r="F165" s="299">
        <f>TJa!E49</f>
        <v>6</v>
      </c>
      <c r="G165" s="299" t="str">
        <f>TJa!K49</f>
        <v>24:25</v>
      </c>
      <c r="H165" s="301">
        <f>TJa!H49</f>
        <v>17</v>
      </c>
      <c r="I165" s="263">
        <f>TJa!I49</f>
        <v>-1</v>
      </c>
      <c r="J165" s="184"/>
      <c r="K165" s="108"/>
      <c r="L165" s="204"/>
      <c r="M165" s="98"/>
    </row>
    <row r="166" spans="1:13" s="177" customFormat="1">
      <c r="A166" s="220" t="s">
        <v>72</v>
      </c>
      <c r="B166" s="181" t="str">
        <f>TJa!A51</f>
        <v>Suchdol n.L.</v>
      </c>
      <c r="C166" s="296">
        <f>TJa!B51</f>
        <v>13</v>
      </c>
      <c r="D166" s="299">
        <f>TJa!C51</f>
        <v>4</v>
      </c>
      <c r="E166" s="299">
        <f>TJa!D51</f>
        <v>4</v>
      </c>
      <c r="F166" s="299">
        <f>TJa!E51</f>
        <v>5</v>
      </c>
      <c r="G166" s="299" t="str">
        <f>TJa!K51</f>
        <v>17:15</v>
      </c>
      <c r="H166" s="301">
        <f>TJa!H51</f>
        <v>16</v>
      </c>
      <c r="I166" s="263">
        <f>TJa!I51</f>
        <v>-5</v>
      </c>
      <c r="J166" s="184"/>
      <c r="K166" s="108"/>
      <c r="L166" s="204"/>
      <c r="M166" s="98"/>
    </row>
    <row r="167" spans="1:13" s="177" customFormat="1">
      <c r="A167" s="220" t="s">
        <v>73</v>
      </c>
      <c r="B167" s="181" t="str">
        <f>TJa!A55</f>
        <v>Břilice</v>
      </c>
      <c r="C167" s="296">
        <f>TJa!B55</f>
        <v>13</v>
      </c>
      <c r="D167" s="299">
        <f>TJa!C55</f>
        <v>4</v>
      </c>
      <c r="E167" s="299">
        <f>TJa!D55</f>
        <v>3</v>
      </c>
      <c r="F167" s="299">
        <f>TJa!E55</f>
        <v>6</v>
      </c>
      <c r="G167" s="299" t="str">
        <f>TJa!K55</f>
        <v>34:29</v>
      </c>
      <c r="H167" s="301">
        <f>TJa!H55</f>
        <v>15</v>
      </c>
      <c r="I167" s="263">
        <f>TJa!I55</f>
        <v>-6</v>
      </c>
      <c r="J167" s="184"/>
      <c r="K167" s="108"/>
      <c r="L167" s="204"/>
      <c r="M167" s="98"/>
    </row>
    <row r="168" spans="1:13" s="177" customFormat="1">
      <c r="A168" s="220" t="s">
        <v>74</v>
      </c>
      <c r="B168" s="181" t="str">
        <f>TJa!A53</f>
        <v>Chlum u Tř.</v>
      </c>
      <c r="C168" s="296">
        <f>TJa!B53</f>
        <v>13</v>
      </c>
      <c r="D168" s="299">
        <f>TJa!C53</f>
        <v>4</v>
      </c>
      <c r="E168" s="299">
        <f>TJa!D53</f>
        <v>2</v>
      </c>
      <c r="F168" s="299">
        <f>TJa!E53</f>
        <v>7</v>
      </c>
      <c r="G168" s="299" t="str">
        <f>TJa!K53</f>
        <v>19:47</v>
      </c>
      <c r="H168" s="301">
        <f>TJa!H53</f>
        <v>14</v>
      </c>
      <c r="I168" s="263">
        <f>TJa!I53</f>
        <v>-7</v>
      </c>
      <c r="J168" s="184"/>
      <c r="K168" s="108"/>
      <c r="L168" s="204"/>
      <c r="M168" s="98"/>
    </row>
    <row r="169" spans="1:13" s="177" customFormat="1">
      <c r="A169" s="220" t="s">
        <v>75</v>
      </c>
      <c r="B169" s="181" t="str">
        <f>TJa!A52</f>
        <v>Č.Velenice</v>
      </c>
      <c r="C169" s="296">
        <f>TJa!B52</f>
        <v>13</v>
      </c>
      <c r="D169" s="299">
        <f>TJa!C52</f>
        <v>3</v>
      </c>
      <c r="E169" s="299">
        <f>TJa!D52</f>
        <v>3</v>
      </c>
      <c r="F169" s="299">
        <f>TJa!E52</f>
        <v>7</v>
      </c>
      <c r="G169" s="299" t="str">
        <f>TJa!K52</f>
        <v>15:33</v>
      </c>
      <c r="H169" s="301">
        <f>TJa!H52</f>
        <v>12</v>
      </c>
      <c r="I169" s="263">
        <f>TJa!I52</f>
        <v>-9</v>
      </c>
      <c r="J169" s="184"/>
      <c r="K169" s="108"/>
      <c r="L169" s="204"/>
      <c r="M169" s="98"/>
    </row>
    <row r="170" spans="1:13" s="177" customFormat="1">
      <c r="A170" s="220" t="s">
        <v>76</v>
      </c>
      <c r="B170" s="181" t="str">
        <f>TJa!A54</f>
        <v>Borovany</v>
      </c>
      <c r="C170" s="296">
        <f>TJa!B54</f>
        <v>13</v>
      </c>
      <c r="D170" s="299">
        <f>TJa!C54</f>
        <v>3</v>
      </c>
      <c r="E170" s="299">
        <f>TJa!D54</f>
        <v>2</v>
      </c>
      <c r="F170" s="299">
        <f>TJa!E54</f>
        <v>8</v>
      </c>
      <c r="G170" s="299" t="str">
        <f>TJa!K54</f>
        <v>22:50</v>
      </c>
      <c r="H170" s="301">
        <f>TJa!H54</f>
        <v>11</v>
      </c>
      <c r="I170" s="263">
        <f>TJa!I54</f>
        <v>-7</v>
      </c>
      <c r="J170" s="184"/>
      <c r="K170" s="108"/>
      <c r="L170" s="204"/>
      <c r="M170" s="98"/>
    </row>
    <row r="171" spans="1:13" s="177" customFormat="1" ht="13.8" thickBot="1">
      <c r="A171" s="221" t="s">
        <v>77</v>
      </c>
      <c r="B171" s="214" t="str">
        <f>TJa!A56</f>
        <v>H.Stropnice</v>
      </c>
      <c r="C171" s="297">
        <f>TJa!B56</f>
        <v>13</v>
      </c>
      <c r="D171" s="300">
        <f>TJa!C56</f>
        <v>1</v>
      </c>
      <c r="E171" s="300">
        <f>TJa!D56</f>
        <v>3</v>
      </c>
      <c r="F171" s="300">
        <f>TJa!E56</f>
        <v>9</v>
      </c>
      <c r="G171" s="300" t="str">
        <f>TJa!K56</f>
        <v>20:43</v>
      </c>
      <c r="H171" s="302">
        <f>TJa!H56</f>
        <v>6</v>
      </c>
      <c r="I171" s="264">
        <f>TJa!I56</f>
        <v>-12</v>
      </c>
      <c r="J171" s="184"/>
      <c r="K171" s="108"/>
      <c r="L171" s="204"/>
      <c r="M171" s="98"/>
    </row>
    <row r="172" spans="1:13">
      <c r="J172" s="10"/>
    </row>
    <row r="173" spans="1:13">
      <c r="J173" s="10"/>
    </row>
    <row r="174" spans="1:13">
      <c r="J174" s="10"/>
    </row>
  </sheetData>
  <sortState ref="B160:K161">
    <sortCondition ref="K160:K161"/>
  </sortState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4"/>
  <sheetViews>
    <sheetView tabSelected="1" workbookViewId="0">
      <selection activeCell="S20" sqref="S20"/>
    </sheetView>
  </sheetViews>
  <sheetFormatPr defaultRowHeight="13.2"/>
  <cols>
    <col min="1" max="1" width="4.6640625" customWidth="1"/>
    <col min="2" max="2" width="11.6640625" bestFit="1" customWidth="1"/>
    <col min="3" max="8" width="6" style="9" customWidth="1"/>
    <col min="9" max="9" width="6.33203125" style="9" customWidth="1"/>
    <col min="10" max="10" width="3.6640625" style="9" customWidth="1"/>
    <col min="11" max="11" width="4.6640625" style="155" customWidth="1"/>
    <col min="12" max="12" width="11.6640625" customWidth="1"/>
    <col min="13" max="13" width="6" style="98" customWidth="1"/>
    <col min="14" max="18" width="6" customWidth="1"/>
    <col min="19" max="19" width="6.33203125" customWidth="1"/>
  </cols>
  <sheetData>
    <row r="1" spans="1:21" s="13" customFormat="1">
      <c r="A1" s="226" t="s">
        <v>260</v>
      </c>
      <c r="B1" s="226"/>
      <c r="C1" s="50"/>
      <c r="D1" s="50"/>
      <c r="E1" s="50"/>
      <c r="F1" s="50"/>
      <c r="H1" s="50"/>
      <c r="I1" s="50"/>
      <c r="J1" s="50"/>
      <c r="K1" s="341" t="str">
        <f>$A$1</f>
        <v>A3D 2015/2016</v>
      </c>
      <c r="L1" s="226"/>
      <c r="M1" s="50"/>
      <c r="N1" s="50"/>
      <c r="O1" s="50"/>
      <c r="P1" s="10"/>
      <c r="Q1" s="10"/>
      <c r="R1" s="10"/>
      <c r="S1" s="10"/>
    </row>
    <row r="2" spans="1:21">
      <c r="C2" s="227"/>
      <c r="D2" s="228" t="s">
        <v>255</v>
      </c>
      <c r="E2" s="227"/>
      <c r="F2" s="10"/>
      <c r="G2" s="10"/>
      <c r="H2" s="10"/>
      <c r="I2" s="10"/>
      <c r="J2" s="10"/>
      <c r="K2" s="342"/>
      <c r="M2" s="227"/>
      <c r="N2" s="228" t="str">
        <f>$D$2</f>
        <v>Ročník 2015/2016</v>
      </c>
      <c r="O2" s="227"/>
      <c r="P2" s="10"/>
      <c r="Q2" s="10"/>
      <c r="R2" s="10"/>
      <c r="S2" s="10"/>
    </row>
    <row r="3" spans="1:21" ht="13.8" thickBot="1">
      <c r="A3" s="255" t="s">
        <v>41</v>
      </c>
      <c r="B3" s="18"/>
      <c r="C3" s="10"/>
      <c r="D3" s="10"/>
      <c r="E3" s="10"/>
      <c r="F3" s="10"/>
      <c r="G3" s="10"/>
      <c r="H3" s="10"/>
      <c r="I3" s="10"/>
      <c r="J3" s="10"/>
      <c r="K3" s="343" t="s">
        <v>42</v>
      </c>
      <c r="M3" s="10"/>
      <c r="N3" s="10"/>
      <c r="O3" s="10"/>
      <c r="P3" s="10"/>
      <c r="Q3" s="10"/>
      <c r="R3" s="10"/>
      <c r="S3" s="10"/>
    </row>
    <row r="4" spans="1:21" ht="13.8" thickBot="1">
      <c r="A4" s="256"/>
      <c r="B4" s="257" t="s">
        <v>259</v>
      </c>
      <c r="C4" s="279" t="s">
        <v>44</v>
      </c>
      <c r="D4" s="282" t="s">
        <v>45</v>
      </c>
      <c r="E4" s="282" t="s">
        <v>46</v>
      </c>
      <c r="F4" s="282" t="s">
        <v>47</v>
      </c>
      <c r="G4" s="282" t="s">
        <v>256</v>
      </c>
      <c r="H4" s="282" t="s">
        <v>257</v>
      </c>
      <c r="I4" s="249" t="s">
        <v>258</v>
      </c>
      <c r="J4" s="10"/>
      <c r="K4" s="330"/>
      <c r="L4" s="257" t="s">
        <v>78</v>
      </c>
      <c r="M4" s="279" t="s">
        <v>44</v>
      </c>
      <c r="N4" s="282" t="s">
        <v>45</v>
      </c>
      <c r="O4" s="282" t="s">
        <v>46</v>
      </c>
      <c r="P4" s="282" t="s">
        <v>47</v>
      </c>
      <c r="Q4" s="282" t="s">
        <v>256</v>
      </c>
      <c r="R4" s="282" t="s">
        <v>257</v>
      </c>
      <c r="S4" s="249" t="s">
        <v>258</v>
      </c>
      <c r="T4" s="25"/>
      <c r="U4" s="25"/>
    </row>
    <row r="5" spans="1:21" ht="13.8" thickTop="1">
      <c r="A5" s="258" t="s">
        <v>64</v>
      </c>
      <c r="B5" s="237" t="str">
        <f>kt!A5</f>
        <v>N.Včelnice</v>
      </c>
      <c r="C5" s="280">
        <f>kt!B5</f>
        <v>13</v>
      </c>
      <c r="D5" s="67">
        <f>kt!C5</f>
        <v>10</v>
      </c>
      <c r="E5" s="67">
        <f>kt!D5</f>
        <v>3</v>
      </c>
      <c r="F5" s="67">
        <f>kt!E5</f>
        <v>0</v>
      </c>
      <c r="G5" s="67" t="str">
        <f>kt!K5</f>
        <v>57:13</v>
      </c>
      <c r="H5" s="67">
        <f>kt!H5</f>
        <v>33</v>
      </c>
      <c r="I5" s="251">
        <f>kt!I5</f>
        <v>-6</v>
      </c>
      <c r="J5" s="10"/>
      <c r="K5" s="331" t="s">
        <v>64</v>
      </c>
      <c r="L5" s="237" t="str">
        <f>kt!A24</f>
        <v>N.Včelnice</v>
      </c>
      <c r="M5" s="280">
        <f>kt!B24</f>
        <v>13</v>
      </c>
      <c r="N5" s="67">
        <f>kt!C24</f>
        <v>10</v>
      </c>
      <c r="O5" s="67">
        <f>kt!D24</f>
        <v>2</v>
      </c>
      <c r="P5" s="67">
        <f>kt!E24</f>
        <v>1</v>
      </c>
      <c r="Q5" s="67" t="str">
        <f>kt!K24</f>
        <v>38:15</v>
      </c>
      <c r="R5" s="67">
        <f>kt!H24</f>
        <v>32</v>
      </c>
      <c r="S5" s="251">
        <f>kt!I24</f>
        <v>32</v>
      </c>
    </row>
    <row r="6" spans="1:21">
      <c r="A6" s="258" t="s">
        <v>65</v>
      </c>
      <c r="B6" s="237" t="str">
        <f>kt!A6</f>
        <v>N.Bystřice</v>
      </c>
      <c r="C6" s="280">
        <f>kt!B6</f>
        <v>13</v>
      </c>
      <c r="D6" s="67">
        <f>kt!C6</f>
        <v>10</v>
      </c>
      <c r="E6" s="67">
        <f>kt!D6</f>
        <v>1</v>
      </c>
      <c r="F6" s="67">
        <f>kt!E6</f>
        <v>2</v>
      </c>
      <c r="G6" s="67" t="str">
        <f>kt!K6</f>
        <v>44:23</v>
      </c>
      <c r="H6" s="67">
        <f>kt!H6</f>
        <v>31</v>
      </c>
      <c r="I6" s="251">
        <f>kt!I6</f>
        <v>-8</v>
      </c>
      <c r="J6" s="10"/>
      <c r="K6" s="331" t="s">
        <v>65</v>
      </c>
      <c r="L6" s="237" t="str">
        <f>kt!A26</f>
        <v>N.Bystřice</v>
      </c>
      <c r="M6" s="280">
        <f>kt!B26</f>
        <v>13</v>
      </c>
      <c r="N6" s="67">
        <f>kt!C26</f>
        <v>6</v>
      </c>
      <c r="O6" s="67">
        <f>kt!D26</f>
        <v>3</v>
      </c>
      <c r="P6" s="67">
        <f>kt!E26</f>
        <v>4</v>
      </c>
      <c r="Q6" s="67" t="str">
        <f>kt!K26</f>
        <v>22:20</v>
      </c>
      <c r="R6" s="67">
        <f>kt!H26</f>
        <v>21</v>
      </c>
      <c r="S6" s="251">
        <f>kt!I26</f>
        <v>21</v>
      </c>
    </row>
    <row r="7" spans="1:21">
      <c r="A7" s="258" t="s">
        <v>66</v>
      </c>
      <c r="B7" s="237" t="str">
        <f>kt!A8</f>
        <v>D.Bukovsko</v>
      </c>
      <c r="C7" s="280">
        <f>kt!B8</f>
        <v>13</v>
      </c>
      <c r="D7" s="67">
        <f>kt!C8</f>
        <v>9</v>
      </c>
      <c r="E7" s="67">
        <f>kt!D8</f>
        <v>2</v>
      </c>
      <c r="F7" s="67">
        <f>kt!E8</f>
        <v>2</v>
      </c>
      <c r="G7" s="67" t="str">
        <f>kt!K8</f>
        <v>34:14</v>
      </c>
      <c r="H7" s="67">
        <f>kt!H8</f>
        <v>29</v>
      </c>
      <c r="I7" s="251">
        <f>kt!I8</f>
        <v>-10</v>
      </c>
      <c r="J7" s="10"/>
      <c r="K7" s="331" t="s">
        <v>66</v>
      </c>
      <c r="L7" s="237" t="str">
        <f>kt!A25</f>
        <v>Lomnice n.L.</v>
      </c>
      <c r="M7" s="280">
        <f>kt!B25</f>
        <v>13</v>
      </c>
      <c r="N7" s="67">
        <f>kt!C25</f>
        <v>6</v>
      </c>
      <c r="O7" s="67">
        <f>kt!D25</f>
        <v>4</v>
      </c>
      <c r="P7" s="67">
        <f>kt!E25</f>
        <v>3</v>
      </c>
      <c r="Q7" s="67" t="str">
        <f>kt!K25</f>
        <v>23:17</v>
      </c>
      <c r="R7" s="67">
        <f>kt!H25</f>
        <v>22</v>
      </c>
      <c r="S7" s="251">
        <f>kt!I25</f>
        <v>22</v>
      </c>
    </row>
    <row r="8" spans="1:21">
      <c r="A8" s="258" t="s">
        <v>67</v>
      </c>
      <c r="B8" s="237" t="str">
        <f>kt!A7</f>
        <v>Lišov</v>
      </c>
      <c r="C8" s="280">
        <f>kt!B7</f>
        <v>13</v>
      </c>
      <c r="D8" s="67">
        <f>kt!C7</f>
        <v>10</v>
      </c>
      <c r="E8" s="67">
        <f>kt!D7</f>
        <v>1</v>
      </c>
      <c r="F8" s="67">
        <f>kt!E7</f>
        <v>2</v>
      </c>
      <c r="G8" s="67" t="str">
        <f>kt!K7</f>
        <v>47:14</v>
      </c>
      <c r="H8" s="67">
        <f>kt!H7</f>
        <v>31</v>
      </c>
      <c r="I8" s="251">
        <f>kt!I7</f>
        <v>-8</v>
      </c>
      <c r="J8" s="10"/>
      <c r="K8" s="331" t="s">
        <v>67</v>
      </c>
      <c r="L8" s="237" t="str">
        <f>kt!A27</f>
        <v>Olešnice</v>
      </c>
      <c r="M8" s="280">
        <f>kt!B27</f>
        <v>13</v>
      </c>
      <c r="N8" s="67">
        <f>kt!C27</f>
        <v>5</v>
      </c>
      <c r="O8" s="67">
        <f>kt!D27</f>
        <v>3</v>
      </c>
      <c r="P8" s="67">
        <f>kt!E27</f>
        <v>5</v>
      </c>
      <c r="Q8" s="67" t="str">
        <f>kt!K27</f>
        <v>28:22</v>
      </c>
      <c r="R8" s="67">
        <f>kt!H27</f>
        <v>18</v>
      </c>
      <c r="S8" s="251">
        <f>kt!I27</f>
        <v>18</v>
      </c>
    </row>
    <row r="9" spans="1:21">
      <c r="A9" s="258" t="s">
        <v>68</v>
      </c>
      <c r="B9" s="237" t="str">
        <f>kt!A9</f>
        <v>Lomnice n.L.</v>
      </c>
      <c r="C9" s="280">
        <f>kt!B9</f>
        <v>13</v>
      </c>
      <c r="D9" s="67">
        <f>kt!C9</f>
        <v>8</v>
      </c>
      <c r="E9" s="67">
        <f>kt!D9</f>
        <v>3</v>
      </c>
      <c r="F9" s="67">
        <f>kt!E9</f>
        <v>2</v>
      </c>
      <c r="G9" s="67" t="str">
        <f>kt!K9</f>
        <v>32:14</v>
      </c>
      <c r="H9" s="67">
        <f>kt!H9</f>
        <v>27</v>
      </c>
      <c r="I9" s="251">
        <f>kt!I9</f>
        <v>-12</v>
      </c>
      <c r="J9" s="10"/>
      <c r="K9" s="380" t="s">
        <v>68</v>
      </c>
      <c r="L9" s="378" t="str">
        <f>kt!A28</f>
        <v>Třebětice</v>
      </c>
      <c r="M9" s="379">
        <f>kt!B28</f>
        <v>13</v>
      </c>
      <c r="N9" s="357">
        <f>kt!C28</f>
        <v>5</v>
      </c>
      <c r="O9" s="357">
        <f>kt!D28</f>
        <v>2</v>
      </c>
      <c r="P9" s="357">
        <f>kt!E28</f>
        <v>6</v>
      </c>
      <c r="Q9" s="357" t="str">
        <f>kt!K28</f>
        <v>23:29</v>
      </c>
      <c r="R9" s="357">
        <f>kt!H28</f>
        <v>17</v>
      </c>
      <c r="S9" s="358">
        <f>kt!I28</f>
        <v>17</v>
      </c>
    </row>
    <row r="10" spans="1:21">
      <c r="A10" s="258" t="s">
        <v>69</v>
      </c>
      <c r="B10" s="237" t="str">
        <f>kt!A10</f>
        <v>K.Řečice</v>
      </c>
      <c r="C10" s="280">
        <f>kt!B10</f>
        <v>13</v>
      </c>
      <c r="D10" s="67">
        <f>kt!C10</f>
        <v>8</v>
      </c>
      <c r="E10" s="67">
        <f>kt!D10</f>
        <v>3</v>
      </c>
      <c r="F10" s="67">
        <f>kt!E10</f>
        <v>2</v>
      </c>
      <c r="G10" s="67" t="str">
        <f>kt!K10</f>
        <v>34:13</v>
      </c>
      <c r="H10" s="67">
        <f>kt!H10</f>
        <v>27</v>
      </c>
      <c r="I10" s="251">
        <f>kt!I10</f>
        <v>-12</v>
      </c>
      <c r="J10" s="10"/>
      <c r="K10" s="331" t="s">
        <v>69</v>
      </c>
      <c r="L10" s="237" t="str">
        <f>kt!A29</f>
        <v>Lišov</v>
      </c>
      <c r="M10" s="280">
        <f>kt!B29</f>
        <v>13</v>
      </c>
      <c r="N10" s="67">
        <f>kt!C29</f>
        <v>3</v>
      </c>
      <c r="O10" s="67">
        <f>kt!D29</f>
        <v>4</v>
      </c>
      <c r="P10" s="67">
        <f>kt!E29</f>
        <v>6</v>
      </c>
      <c r="Q10" s="67" t="str">
        <f>kt!K29</f>
        <v>33:34</v>
      </c>
      <c r="R10" s="67">
        <f>kt!H29</f>
        <v>13</v>
      </c>
      <c r="S10" s="251">
        <f>kt!I29</f>
        <v>13</v>
      </c>
    </row>
    <row r="11" spans="1:21">
      <c r="A11" s="377" t="s">
        <v>70</v>
      </c>
      <c r="B11" s="378" t="str">
        <f>kt!A11</f>
        <v>Suchdol n.L.</v>
      </c>
      <c r="C11" s="379">
        <f>kt!B11</f>
        <v>13</v>
      </c>
      <c r="D11" s="357">
        <f>kt!C11</f>
        <v>8</v>
      </c>
      <c r="E11" s="357">
        <f>kt!D11</f>
        <v>3</v>
      </c>
      <c r="F11" s="357">
        <f>kt!E11</f>
        <v>2</v>
      </c>
      <c r="G11" s="357" t="str">
        <f>kt!K11</f>
        <v>28:11</v>
      </c>
      <c r="H11" s="357">
        <f>kt!H11</f>
        <v>27</v>
      </c>
      <c r="I11" s="358">
        <f>kt!I11</f>
        <v>-12</v>
      </c>
      <c r="J11" s="10"/>
      <c r="K11" s="331" t="s">
        <v>70</v>
      </c>
      <c r="L11" s="237" t="str">
        <f>kt!A30</f>
        <v>Břilice</v>
      </c>
      <c r="M11" s="280">
        <f>kt!B30</f>
        <v>13</v>
      </c>
      <c r="N11" s="67">
        <f>kt!C30</f>
        <v>3</v>
      </c>
      <c r="O11" s="67">
        <f>kt!D30</f>
        <v>1</v>
      </c>
      <c r="P11" s="67">
        <f>kt!E30</f>
        <v>9</v>
      </c>
      <c r="Q11" s="67" t="str">
        <f>kt!K30</f>
        <v>18:30</v>
      </c>
      <c r="R11" s="67">
        <f>kt!H30</f>
        <v>10</v>
      </c>
      <c r="S11" s="251">
        <f>kt!I30</f>
        <v>10</v>
      </c>
    </row>
    <row r="12" spans="1:21">
      <c r="A12" s="258" t="s">
        <v>71</v>
      </c>
      <c r="B12" s="237" t="str">
        <f>kt!A12</f>
        <v>Třebětice</v>
      </c>
      <c r="C12" s="280">
        <f>kt!B12</f>
        <v>13</v>
      </c>
      <c r="D12" s="67">
        <f>kt!C12</f>
        <v>8</v>
      </c>
      <c r="E12" s="67">
        <f>kt!D12</f>
        <v>2</v>
      </c>
      <c r="F12" s="67">
        <f>kt!E12</f>
        <v>3</v>
      </c>
      <c r="G12" s="67" t="str">
        <f>kt!K12</f>
        <v>45:16</v>
      </c>
      <c r="H12" s="67">
        <f>kt!H12</f>
        <v>26</v>
      </c>
      <c r="I12" s="251">
        <f>kt!I12</f>
        <v>-13</v>
      </c>
      <c r="J12" s="10"/>
      <c r="K12" s="331" t="s">
        <v>71</v>
      </c>
      <c r="L12" s="237" t="str">
        <f>kt!A31</f>
        <v>K.Řečice</v>
      </c>
      <c r="M12" s="280">
        <f>kt!B31</f>
        <v>13</v>
      </c>
      <c r="N12" s="67">
        <f>kt!C31</f>
        <v>2</v>
      </c>
      <c r="O12" s="67">
        <f>kt!D31</f>
        <v>4</v>
      </c>
      <c r="P12" s="67">
        <f>kt!E31</f>
        <v>7</v>
      </c>
      <c r="Q12" s="67" t="str">
        <f>kt!K31</f>
        <v>14:32</v>
      </c>
      <c r="R12" s="67">
        <f>kt!H31</f>
        <v>10</v>
      </c>
      <c r="S12" s="251">
        <f>kt!I31</f>
        <v>10</v>
      </c>
    </row>
    <row r="13" spans="1:21">
      <c r="A13" s="258" t="s">
        <v>72</v>
      </c>
      <c r="B13" s="237" t="str">
        <f>kt!A13</f>
        <v>Břilice</v>
      </c>
      <c r="C13" s="280">
        <f>kt!B13</f>
        <v>13</v>
      </c>
      <c r="D13" s="67">
        <f>kt!C13</f>
        <v>5</v>
      </c>
      <c r="E13" s="67">
        <f>kt!D13</f>
        <v>5</v>
      </c>
      <c r="F13" s="67">
        <f>kt!E13</f>
        <v>3</v>
      </c>
      <c r="G13" s="67" t="str">
        <f>kt!K13</f>
        <v>37:20</v>
      </c>
      <c r="H13" s="67">
        <f>kt!H13</f>
        <v>20</v>
      </c>
      <c r="I13" s="251">
        <f>kt!I13</f>
        <v>-19</v>
      </c>
      <c r="J13" s="10"/>
      <c r="K13" s="331" t="s">
        <v>72</v>
      </c>
      <c r="L13" s="237" t="str">
        <f>kt!A32</f>
        <v>Suchdol n.L.</v>
      </c>
      <c r="M13" s="280">
        <f>kt!B32</f>
        <v>13</v>
      </c>
      <c r="N13" s="67">
        <f>kt!C32</f>
        <v>2</v>
      </c>
      <c r="O13" s="67">
        <f>kt!D32</f>
        <v>4</v>
      </c>
      <c r="P13" s="67">
        <f>kt!E32</f>
        <v>7</v>
      </c>
      <c r="Q13" s="67" t="str">
        <f>kt!K32</f>
        <v>13:23</v>
      </c>
      <c r="R13" s="67">
        <f>kt!H32</f>
        <v>10</v>
      </c>
      <c r="S13" s="251">
        <f>kt!I32</f>
        <v>10</v>
      </c>
    </row>
    <row r="14" spans="1:21">
      <c r="A14" s="258" t="s">
        <v>73</v>
      </c>
      <c r="B14" s="237" t="str">
        <f>kt!A14</f>
        <v>Č.Velenice</v>
      </c>
      <c r="C14" s="280">
        <f>kt!B14</f>
        <v>13</v>
      </c>
      <c r="D14" s="67">
        <f>kt!C14</f>
        <v>5</v>
      </c>
      <c r="E14" s="67">
        <f>kt!D14</f>
        <v>3</v>
      </c>
      <c r="F14" s="67">
        <f>kt!E14</f>
        <v>5</v>
      </c>
      <c r="G14" s="67" t="str">
        <f>kt!K14</f>
        <v>21:21</v>
      </c>
      <c r="H14" s="67">
        <f>kt!H14</f>
        <v>18</v>
      </c>
      <c r="I14" s="251">
        <f>kt!I14</f>
        <v>-21</v>
      </c>
      <c r="J14" s="10"/>
      <c r="K14" s="331" t="s">
        <v>73</v>
      </c>
      <c r="L14" s="237" t="str">
        <f>kt!A33</f>
        <v>Borovany</v>
      </c>
      <c r="M14" s="280">
        <f>kt!B33</f>
        <v>13</v>
      </c>
      <c r="N14" s="67">
        <f>kt!C33</f>
        <v>3</v>
      </c>
      <c r="O14" s="67">
        <f>kt!D33</f>
        <v>0</v>
      </c>
      <c r="P14" s="67">
        <f>kt!E33</f>
        <v>10</v>
      </c>
      <c r="Q14" s="67" t="str">
        <f>kt!K33</f>
        <v>15:68</v>
      </c>
      <c r="R14" s="67">
        <f>kt!H33</f>
        <v>9</v>
      </c>
      <c r="S14" s="251">
        <f>kt!I33</f>
        <v>9</v>
      </c>
    </row>
    <row r="15" spans="1:21">
      <c r="A15" s="258" t="s">
        <v>74</v>
      </c>
      <c r="B15" s="237" t="str">
        <f>kt!A15</f>
        <v>Chlum u Tř.</v>
      </c>
      <c r="C15" s="280">
        <f>kt!B15</f>
        <v>13</v>
      </c>
      <c r="D15" s="67">
        <f>kt!C15</f>
        <v>5</v>
      </c>
      <c r="E15" s="67">
        <f>kt!D15</f>
        <v>2</v>
      </c>
      <c r="F15" s="67">
        <f>kt!E15</f>
        <v>6</v>
      </c>
      <c r="G15" s="67" t="str">
        <f>kt!K15</f>
        <v>23:35</v>
      </c>
      <c r="H15" s="67">
        <f>kt!H15</f>
        <v>17</v>
      </c>
      <c r="I15" s="251">
        <f>kt!I15</f>
        <v>-22</v>
      </c>
      <c r="J15" s="10"/>
      <c r="K15" s="331" t="s">
        <v>74</v>
      </c>
      <c r="L15" s="237" t="str">
        <f>kt!A34</f>
        <v>D.Bukovsko</v>
      </c>
      <c r="M15" s="280">
        <f>kt!B34</f>
        <v>13</v>
      </c>
      <c r="N15" s="67">
        <f>kt!C34</f>
        <v>2</v>
      </c>
      <c r="O15" s="67">
        <f>kt!D34</f>
        <v>3</v>
      </c>
      <c r="P15" s="67">
        <f>kt!E34</f>
        <v>8</v>
      </c>
      <c r="Q15" s="67" t="str">
        <f>kt!K34</f>
        <v>14:32</v>
      </c>
      <c r="R15" s="67">
        <f>kt!H34</f>
        <v>9</v>
      </c>
      <c r="S15" s="251">
        <f>kt!I34</f>
        <v>9</v>
      </c>
    </row>
    <row r="16" spans="1:21">
      <c r="A16" s="258" t="s">
        <v>75</v>
      </c>
      <c r="B16" s="237" t="str">
        <f>kt!A16</f>
        <v>Olešnice</v>
      </c>
      <c r="C16" s="280">
        <f>kt!B16</f>
        <v>13</v>
      </c>
      <c r="D16" s="67">
        <f>kt!C16</f>
        <v>5</v>
      </c>
      <c r="E16" s="67">
        <f>kt!D16</f>
        <v>1</v>
      </c>
      <c r="F16" s="67">
        <f>kt!E16</f>
        <v>7</v>
      </c>
      <c r="G16" s="67" t="str">
        <f>kt!K16</f>
        <v>27:25</v>
      </c>
      <c r="H16" s="67">
        <f>kt!H16</f>
        <v>16</v>
      </c>
      <c r="I16" s="251">
        <f>kt!I16</f>
        <v>-23</v>
      </c>
      <c r="J16" s="10"/>
      <c r="K16" s="331" t="s">
        <v>75</v>
      </c>
      <c r="L16" s="237" t="str">
        <f>kt!A35</f>
        <v>Chlum u Tř.</v>
      </c>
      <c r="M16" s="280">
        <f>kt!B35</f>
        <v>13</v>
      </c>
      <c r="N16" s="67">
        <f>kt!C35</f>
        <v>2</v>
      </c>
      <c r="O16" s="67">
        <f>kt!D35</f>
        <v>1</v>
      </c>
      <c r="P16" s="67">
        <f>kt!E35</f>
        <v>10</v>
      </c>
      <c r="Q16" s="67" t="str">
        <f>kt!K35</f>
        <v>14:53</v>
      </c>
      <c r="R16" s="67">
        <f>kt!H35</f>
        <v>7</v>
      </c>
      <c r="S16" s="251">
        <f>kt!I35</f>
        <v>7</v>
      </c>
    </row>
    <row r="17" spans="1:19">
      <c r="A17" s="258" t="s">
        <v>76</v>
      </c>
      <c r="B17" s="237" t="str">
        <f>kt!A17</f>
        <v>H.Stropnice</v>
      </c>
      <c r="C17" s="280">
        <f>kt!B17</f>
        <v>13</v>
      </c>
      <c r="D17" s="67">
        <f>kt!C17</f>
        <v>4</v>
      </c>
      <c r="E17" s="67">
        <f>kt!D17</f>
        <v>2</v>
      </c>
      <c r="F17" s="67">
        <f>kt!E17</f>
        <v>7</v>
      </c>
      <c r="G17" s="67" t="str">
        <f>kt!K17</f>
        <v>26:31</v>
      </c>
      <c r="H17" s="67">
        <f>kt!H17</f>
        <v>14</v>
      </c>
      <c r="I17" s="251">
        <f>kt!I17</f>
        <v>-25</v>
      </c>
      <c r="J17" s="10"/>
      <c r="K17" s="331" t="s">
        <v>76</v>
      </c>
      <c r="L17" s="237" t="str">
        <f>kt!A36</f>
        <v>Č.Velenice</v>
      </c>
      <c r="M17" s="280">
        <f>kt!B36</f>
        <v>13</v>
      </c>
      <c r="N17" s="67">
        <f>kt!C36</f>
        <v>1</v>
      </c>
      <c r="O17" s="67">
        <f>kt!D36</f>
        <v>1</v>
      </c>
      <c r="P17" s="67">
        <f>kt!E36</f>
        <v>11</v>
      </c>
      <c r="Q17" s="67" t="str">
        <f>kt!K36</f>
        <v>18:49</v>
      </c>
      <c r="R17" s="67">
        <f>kt!H36</f>
        <v>4</v>
      </c>
      <c r="S17" s="251">
        <f>kt!I36</f>
        <v>4</v>
      </c>
    </row>
    <row r="18" spans="1:19" ht="13.8" thickBot="1">
      <c r="A18" s="259" t="s">
        <v>77</v>
      </c>
      <c r="B18" s="261" t="str">
        <f>kt!A18</f>
        <v>Borovany</v>
      </c>
      <c r="C18" s="281">
        <f>kt!B18</f>
        <v>13</v>
      </c>
      <c r="D18" s="283">
        <f>kt!C18</f>
        <v>3</v>
      </c>
      <c r="E18" s="283">
        <f>kt!D18</f>
        <v>3</v>
      </c>
      <c r="F18" s="283">
        <f>kt!E18</f>
        <v>7</v>
      </c>
      <c r="G18" s="283" t="str">
        <f>kt!K18</f>
        <v>23:38</v>
      </c>
      <c r="H18" s="283">
        <f>kt!H18</f>
        <v>12</v>
      </c>
      <c r="I18" s="254">
        <f>kt!I18</f>
        <v>-27</v>
      </c>
      <c r="J18" s="10"/>
      <c r="K18" s="332" t="s">
        <v>77</v>
      </c>
      <c r="L18" s="260" t="str">
        <f>kt!A37</f>
        <v>H.Stropnice</v>
      </c>
      <c r="M18" s="281">
        <f>kt!B37</f>
        <v>13</v>
      </c>
      <c r="N18" s="283">
        <f>kt!C37</f>
        <v>0</v>
      </c>
      <c r="O18" s="283">
        <f>kt!D37</f>
        <v>2</v>
      </c>
      <c r="P18" s="283">
        <f>kt!E37</f>
        <v>11</v>
      </c>
      <c r="Q18" s="283" t="str">
        <f>kt!K37</f>
        <v>15:54</v>
      </c>
      <c r="R18" s="283">
        <f>kt!H37</f>
        <v>2</v>
      </c>
      <c r="S18" s="254">
        <f>kt!I37</f>
        <v>2</v>
      </c>
    </row>
    <row r="19" spans="1:19">
      <c r="A19" s="37"/>
      <c r="B19" s="18"/>
      <c r="C19" s="10"/>
      <c r="D19" s="10"/>
      <c r="E19" s="10"/>
      <c r="F19" s="10"/>
      <c r="G19" s="10"/>
      <c r="H19" s="10"/>
      <c r="I19" s="10"/>
      <c r="J19" s="10"/>
      <c r="L19" s="92"/>
      <c r="M19"/>
    </row>
    <row r="20" spans="1:19">
      <c r="A20" s="226" t="str">
        <f>$A$1</f>
        <v>A3D 2015/2016</v>
      </c>
      <c r="B20" s="226"/>
      <c r="C20" s="50"/>
      <c r="D20" s="50"/>
      <c r="E20" s="50"/>
      <c r="F20" s="10"/>
      <c r="G20" s="10"/>
      <c r="H20" s="10"/>
      <c r="I20" s="10"/>
      <c r="J20" s="10"/>
      <c r="L20" s="92"/>
      <c r="M20"/>
    </row>
    <row r="21" spans="1:19">
      <c r="C21" s="227"/>
      <c r="D21" s="228" t="str">
        <f>$D$2</f>
        <v>Ročník 2015/2016</v>
      </c>
      <c r="E21" s="227"/>
      <c r="F21" s="10"/>
      <c r="G21" s="10"/>
      <c r="H21" s="10"/>
      <c r="I21" s="10"/>
      <c r="J21" s="10"/>
      <c r="L21" s="92"/>
      <c r="M21"/>
    </row>
    <row r="22" spans="1:19" ht="13.8" thickBot="1">
      <c r="A22" s="13" t="s">
        <v>43</v>
      </c>
      <c r="J22" s="10"/>
      <c r="L22" s="92"/>
      <c r="M22"/>
    </row>
    <row r="23" spans="1:19" ht="13.8" thickBot="1">
      <c r="A23" s="247"/>
      <c r="B23" s="248" t="s">
        <v>78</v>
      </c>
      <c r="C23" s="282" t="s">
        <v>44</v>
      </c>
      <c r="D23" s="282" t="s">
        <v>45</v>
      </c>
      <c r="E23" s="282" t="s">
        <v>46</v>
      </c>
      <c r="F23" s="282" t="s">
        <v>47</v>
      </c>
      <c r="G23" s="282" t="s">
        <v>256</v>
      </c>
      <c r="H23" s="282" t="s">
        <v>257</v>
      </c>
      <c r="I23" s="249" t="s">
        <v>258</v>
      </c>
      <c r="J23" s="10"/>
      <c r="L23" s="33"/>
      <c r="M23"/>
    </row>
    <row r="24" spans="1:19" ht="13.8" thickTop="1">
      <c r="A24" s="250" t="s">
        <v>64</v>
      </c>
      <c r="B24" s="240" t="str">
        <f>kt!A43</f>
        <v>N.Včelnice</v>
      </c>
      <c r="C24" s="67">
        <f>kt!B43</f>
        <v>26</v>
      </c>
      <c r="D24" s="67">
        <f>kt!C43</f>
        <v>20</v>
      </c>
      <c r="E24" s="67">
        <f>kt!D43</f>
        <v>5</v>
      </c>
      <c r="F24" s="67">
        <f>kt!E43</f>
        <v>1</v>
      </c>
      <c r="G24" s="67" t="str">
        <f>kt!K43</f>
        <v>95:28</v>
      </c>
      <c r="H24" s="67">
        <f>kt!H43</f>
        <v>65</v>
      </c>
      <c r="I24" s="251">
        <f>kt!I43</f>
        <v>26</v>
      </c>
      <c r="J24" s="10"/>
      <c r="L24" s="92"/>
      <c r="M24"/>
    </row>
    <row r="25" spans="1:19">
      <c r="A25" s="250" t="s">
        <v>65</v>
      </c>
      <c r="B25" s="240" t="str">
        <f>kt!A44</f>
        <v>N.Bystřice</v>
      </c>
      <c r="C25" s="67">
        <f>kt!B44</f>
        <v>26</v>
      </c>
      <c r="D25" s="67">
        <f>kt!C44</f>
        <v>16</v>
      </c>
      <c r="E25" s="67">
        <f>kt!D44</f>
        <v>4</v>
      </c>
      <c r="F25" s="67">
        <f>kt!E44</f>
        <v>6</v>
      </c>
      <c r="G25" s="67" t="str">
        <f>kt!K44</f>
        <v>66:43</v>
      </c>
      <c r="H25" s="67">
        <f>kt!H44</f>
        <v>52</v>
      </c>
      <c r="I25" s="251">
        <f>kt!I44</f>
        <v>13</v>
      </c>
      <c r="J25" s="10"/>
      <c r="L25" s="92"/>
      <c r="M25"/>
    </row>
    <row r="26" spans="1:19">
      <c r="A26" s="250" t="s">
        <v>66</v>
      </c>
      <c r="B26" s="240" t="str">
        <f>kt!A45</f>
        <v>Lomnice n.L.</v>
      </c>
      <c r="C26" s="67">
        <f>kt!B45</f>
        <v>26</v>
      </c>
      <c r="D26" s="67">
        <f>kt!C45</f>
        <v>14</v>
      </c>
      <c r="E26" s="67">
        <f>kt!D45</f>
        <v>7</v>
      </c>
      <c r="F26" s="67">
        <f>kt!E45</f>
        <v>5</v>
      </c>
      <c r="G26" s="67" t="str">
        <f>kt!K45</f>
        <v>55:31</v>
      </c>
      <c r="H26" s="67">
        <f>kt!H45</f>
        <v>49</v>
      </c>
      <c r="I26" s="251">
        <f>kt!I45</f>
        <v>10</v>
      </c>
      <c r="J26" s="10"/>
      <c r="L26" s="92"/>
      <c r="M26"/>
    </row>
    <row r="27" spans="1:19">
      <c r="A27" s="355" t="s">
        <v>67</v>
      </c>
      <c r="B27" s="356" t="str">
        <f>kt!A48</f>
        <v>Třebětice</v>
      </c>
      <c r="C27" s="357">
        <f>kt!B48</f>
        <v>26</v>
      </c>
      <c r="D27" s="357">
        <f>kt!C48</f>
        <v>13</v>
      </c>
      <c r="E27" s="357">
        <f>kt!D48</f>
        <v>4</v>
      </c>
      <c r="F27" s="357">
        <f>kt!E48</f>
        <v>9</v>
      </c>
      <c r="G27" s="357" t="str">
        <f>kt!K48</f>
        <v>68:45</v>
      </c>
      <c r="H27" s="357">
        <f>kt!H48</f>
        <v>43</v>
      </c>
      <c r="I27" s="358">
        <f>kt!I48</f>
        <v>4</v>
      </c>
      <c r="J27" s="10"/>
      <c r="L27" s="92"/>
      <c r="M27"/>
    </row>
    <row r="28" spans="1:19">
      <c r="A28" s="250" t="s">
        <v>68</v>
      </c>
      <c r="B28" s="240" t="str">
        <f>kt!A46</f>
        <v>Lišov</v>
      </c>
      <c r="C28" s="67">
        <f>kt!B46</f>
        <v>26</v>
      </c>
      <c r="D28" s="67">
        <f>kt!C46</f>
        <v>13</v>
      </c>
      <c r="E28" s="67">
        <f>kt!D46</f>
        <v>5</v>
      </c>
      <c r="F28" s="67">
        <f>kt!E46</f>
        <v>8</v>
      </c>
      <c r="G28" s="67" t="str">
        <f>kt!K46</f>
        <v>80:48</v>
      </c>
      <c r="H28" s="67">
        <f>kt!H46</f>
        <v>44</v>
      </c>
      <c r="I28" s="251">
        <f>kt!I46</f>
        <v>5</v>
      </c>
      <c r="J28" s="10"/>
      <c r="L28" s="92"/>
      <c r="M28"/>
    </row>
    <row r="29" spans="1:19">
      <c r="A29" s="250" t="s">
        <v>69</v>
      </c>
      <c r="B29" s="240" t="str">
        <f>kt!A49</f>
        <v>D.Bukovsko</v>
      </c>
      <c r="C29" s="67">
        <f>kt!B49</f>
        <v>26</v>
      </c>
      <c r="D29" s="67">
        <f>kt!C49</f>
        <v>11</v>
      </c>
      <c r="E29" s="67">
        <f>kt!D49</f>
        <v>5</v>
      </c>
      <c r="F29" s="67">
        <f>kt!E49</f>
        <v>10</v>
      </c>
      <c r="G29" s="67" t="str">
        <f>kt!K49</f>
        <v>48:46</v>
      </c>
      <c r="H29" s="67">
        <f>kt!H49</f>
        <v>38</v>
      </c>
      <c r="I29" s="251">
        <f>kt!I49</f>
        <v>-1</v>
      </c>
      <c r="J29" s="10"/>
      <c r="L29" s="92"/>
      <c r="M29"/>
    </row>
    <row r="30" spans="1:19">
      <c r="A30" s="250" t="s">
        <v>70</v>
      </c>
      <c r="B30" s="240" t="str">
        <f>kt!A47</f>
        <v>Suchdol n.L.</v>
      </c>
      <c r="C30" s="67">
        <f>kt!B47</f>
        <v>26</v>
      </c>
      <c r="D30" s="67">
        <f>kt!C47</f>
        <v>10</v>
      </c>
      <c r="E30" s="67">
        <f>kt!D47</f>
        <v>7</v>
      </c>
      <c r="F30" s="67">
        <f>kt!E47</f>
        <v>9</v>
      </c>
      <c r="G30" s="67" t="str">
        <f>kt!K47</f>
        <v>41:34</v>
      </c>
      <c r="H30" s="67">
        <f>kt!H47</f>
        <v>37</v>
      </c>
      <c r="I30" s="251">
        <f>kt!I47</f>
        <v>-2</v>
      </c>
      <c r="J30" s="10"/>
      <c r="L30" s="92"/>
      <c r="M30"/>
    </row>
    <row r="31" spans="1:19">
      <c r="A31" s="250" t="s">
        <v>71</v>
      </c>
      <c r="B31" s="240" t="str">
        <f>kt!A50</f>
        <v>K.Řečice</v>
      </c>
      <c r="C31" s="67">
        <f>kt!B50</f>
        <v>26</v>
      </c>
      <c r="D31" s="67">
        <f>kt!C50</f>
        <v>10</v>
      </c>
      <c r="E31" s="67">
        <f>kt!D50</f>
        <v>7</v>
      </c>
      <c r="F31" s="67">
        <f>kt!E50</f>
        <v>9</v>
      </c>
      <c r="G31" s="67" t="str">
        <f>kt!K50</f>
        <v>48:45</v>
      </c>
      <c r="H31" s="67">
        <f>kt!H50</f>
        <v>37</v>
      </c>
      <c r="I31" s="251">
        <f>kt!I50</f>
        <v>-2</v>
      </c>
      <c r="J31" s="10"/>
      <c r="L31" s="92"/>
      <c r="M31"/>
    </row>
    <row r="32" spans="1:19">
      <c r="A32" s="250" t="s">
        <v>72</v>
      </c>
      <c r="B32" s="240" t="str">
        <f>kt!A54</f>
        <v>Olešnice</v>
      </c>
      <c r="C32" s="67">
        <f>kt!B54</f>
        <v>26</v>
      </c>
      <c r="D32" s="67">
        <f>kt!C54</f>
        <v>10</v>
      </c>
      <c r="E32" s="67">
        <f>kt!D54</f>
        <v>4</v>
      </c>
      <c r="F32" s="67">
        <f>kt!E54</f>
        <v>12</v>
      </c>
      <c r="G32" s="67" t="str">
        <f>kt!K54</f>
        <v>55:47</v>
      </c>
      <c r="H32" s="67">
        <f>kt!H54</f>
        <v>34</v>
      </c>
      <c r="I32" s="251">
        <f>kt!I54</f>
        <v>-5</v>
      </c>
      <c r="J32" s="10"/>
      <c r="L32" s="92"/>
      <c r="M32"/>
    </row>
    <row r="33" spans="1:20">
      <c r="A33" s="250" t="s">
        <v>73</v>
      </c>
      <c r="B33" s="240" t="str">
        <f>kt!A51</f>
        <v>Břilice</v>
      </c>
      <c r="C33" s="67">
        <f>kt!B51</f>
        <v>26</v>
      </c>
      <c r="D33" s="67">
        <f>kt!C51</f>
        <v>8</v>
      </c>
      <c r="E33" s="67">
        <f>kt!D51</f>
        <v>6</v>
      </c>
      <c r="F33" s="67">
        <f>kt!E51</f>
        <v>12</v>
      </c>
      <c r="G33" s="67" t="str">
        <f>kt!K51</f>
        <v>55:50</v>
      </c>
      <c r="H33" s="67">
        <f>kt!H51</f>
        <v>30</v>
      </c>
      <c r="I33" s="251">
        <f>kt!I51</f>
        <v>-9</v>
      </c>
      <c r="J33" s="10"/>
      <c r="L33" s="92"/>
    </row>
    <row r="34" spans="1:20">
      <c r="A34" s="250" t="s">
        <v>74</v>
      </c>
      <c r="B34" s="240" t="str">
        <f>kt!A53</f>
        <v>Chlum u Tř.</v>
      </c>
      <c r="C34" s="67">
        <f>kt!B53</f>
        <v>26</v>
      </c>
      <c r="D34" s="67">
        <f>kt!C53</f>
        <v>7</v>
      </c>
      <c r="E34" s="67">
        <f>kt!D53</f>
        <v>3</v>
      </c>
      <c r="F34" s="67">
        <f>kt!E53</f>
        <v>16</v>
      </c>
      <c r="G34" s="67" t="str">
        <f>kt!K53</f>
        <v>37:88</v>
      </c>
      <c r="H34" s="67">
        <f>kt!H53</f>
        <v>24</v>
      </c>
      <c r="I34" s="251">
        <f>kt!I53</f>
        <v>-15</v>
      </c>
      <c r="J34" s="10"/>
      <c r="L34" s="92"/>
    </row>
    <row r="35" spans="1:20">
      <c r="A35" s="250" t="s">
        <v>75</v>
      </c>
      <c r="B35" s="240" t="str">
        <f>kt!A52</f>
        <v>Č.Velenice</v>
      </c>
      <c r="C35" s="67">
        <f>kt!B52</f>
        <v>26</v>
      </c>
      <c r="D35" s="67">
        <f>kt!C52</f>
        <v>6</v>
      </c>
      <c r="E35" s="67">
        <f>kt!D52</f>
        <v>4</v>
      </c>
      <c r="F35" s="67">
        <f>kt!E52</f>
        <v>16</v>
      </c>
      <c r="G35" s="67" t="str">
        <f>kt!K52</f>
        <v>39:70</v>
      </c>
      <c r="H35" s="67">
        <f>kt!H52</f>
        <v>22</v>
      </c>
      <c r="I35" s="251">
        <f>kt!I52</f>
        <v>-17</v>
      </c>
      <c r="J35" s="10"/>
      <c r="L35" s="92"/>
    </row>
    <row r="36" spans="1:20">
      <c r="A36" s="250" t="s">
        <v>76</v>
      </c>
      <c r="B36" s="240" t="str">
        <f>kt!A56</f>
        <v>Borovany</v>
      </c>
      <c r="C36" s="67">
        <f>kt!B56</f>
        <v>26</v>
      </c>
      <c r="D36" s="67">
        <f>kt!C56</f>
        <v>6</v>
      </c>
      <c r="E36" s="67">
        <f>kt!D56</f>
        <v>3</v>
      </c>
      <c r="F36" s="67">
        <f>kt!E56</f>
        <v>17</v>
      </c>
      <c r="G36" s="67" t="str">
        <f>kt!K56</f>
        <v>38:106</v>
      </c>
      <c r="H36" s="67">
        <f>kt!H56</f>
        <v>21</v>
      </c>
      <c r="I36" s="251">
        <f>kt!I56</f>
        <v>-18</v>
      </c>
      <c r="J36" s="10"/>
      <c r="L36" s="92"/>
    </row>
    <row r="37" spans="1:20" ht="13.8" thickBot="1">
      <c r="A37" s="252" t="s">
        <v>77</v>
      </c>
      <c r="B37" s="253" t="str">
        <f>kt!A55</f>
        <v>H.Stropnice</v>
      </c>
      <c r="C37" s="283">
        <f>kt!B55</f>
        <v>26</v>
      </c>
      <c r="D37" s="283">
        <f>kt!C55</f>
        <v>4</v>
      </c>
      <c r="E37" s="283">
        <f>kt!D55</f>
        <v>4</v>
      </c>
      <c r="F37" s="283">
        <f>kt!E55</f>
        <v>18</v>
      </c>
      <c r="G37" s="283" t="str">
        <f>kt!K55</f>
        <v>41:85</v>
      </c>
      <c r="H37" s="283">
        <f>kt!H55</f>
        <v>16</v>
      </c>
      <c r="I37" s="254">
        <f>kt!I55</f>
        <v>-23</v>
      </c>
      <c r="J37" s="10"/>
      <c r="L37" s="92"/>
    </row>
    <row r="38" spans="1:20">
      <c r="J38" s="10"/>
      <c r="K38" s="333"/>
      <c r="L38" s="123"/>
    </row>
    <row r="39" spans="1:20" s="123" customFormat="1">
      <c r="A39" s="266" t="str">
        <f>$A$1</f>
        <v>A3D 2015/2016</v>
      </c>
      <c r="B39" s="266"/>
      <c r="C39" s="169"/>
      <c r="D39" s="266" t="s">
        <v>253</v>
      </c>
      <c r="E39" s="267"/>
      <c r="F39" s="169"/>
      <c r="G39" s="169"/>
      <c r="H39" s="169"/>
      <c r="I39" s="169"/>
      <c r="J39" s="169"/>
      <c r="K39" s="316" t="str">
        <f>$A$1</f>
        <v>A3D 2015/2016</v>
      </c>
      <c r="L39" s="176"/>
      <c r="M39" s="268"/>
      <c r="N39" s="176" t="s">
        <v>254</v>
      </c>
      <c r="O39" s="268"/>
      <c r="P39" s="180"/>
      <c r="Q39" s="180"/>
      <c r="R39" s="177"/>
      <c r="S39" s="180"/>
      <c r="T39" s="326"/>
    </row>
    <row r="40" spans="1:20" s="123" customFormat="1" ht="13.8" thickBot="1">
      <c r="A40" s="188" t="s">
        <v>41</v>
      </c>
      <c r="B40" s="175"/>
      <c r="C40" s="169"/>
      <c r="D40" s="169"/>
      <c r="E40" s="169"/>
      <c r="F40" s="169"/>
      <c r="G40" s="169"/>
      <c r="H40" s="169"/>
      <c r="I40" s="169"/>
      <c r="J40" s="169"/>
      <c r="K40" s="317" t="s">
        <v>41</v>
      </c>
      <c r="L40" s="186"/>
      <c r="M40" s="180"/>
      <c r="N40" s="180"/>
      <c r="O40" s="180"/>
      <c r="P40" s="180"/>
      <c r="Q40" s="180"/>
      <c r="R40" s="180"/>
      <c r="S40" s="180"/>
      <c r="T40" s="326"/>
    </row>
    <row r="41" spans="1:20" s="123" customFormat="1" ht="13.8" thickBot="1">
      <c r="A41" s="189"/>
      <c r="B41" s="190" t="s">
        <v>78</v>
      </c>
      <c r="C41" s="284" t="s">
        <v>44</v>
      </c>
      <c r="D41" s="288" t="s">
        <v>45</v>
      </c>
      <c r="E41" s="288" t="s">
        <v>46</v>
      </c>
      <c r="F41" s="288" t="s">
        <v>47</v>
      </c>
      <c r="G41" s="288" t="s">
        <v>256</v>
      </c>
      <c r="H41" s="288" t="s">
        <v>257</v>
      </c>
      <c r="I41" s="193" t="s">
        <v>258</v>
      </c>
      <c r="J41" s="243"/>
      <c r="K41" s="334"/>
      <c r="L41" s="207" t="s">
        <v>78</v>
      </c>
      <c r="M41" s="295" t="s">
        <v>44</v>
      </c>
      <c r="N41" s="298" t="s">
        <v>45</v>
      </c>
      <c r="O41" s="298" t="s">
        <v>46</v>
      </c>
      <c r="P41" s="298" t="s">
        <v>47</v>
      </c>
      <c r="Q41" s="298" t="s">
        <v>256</v>
      </c>
      <c r="R41" s="298" t="s">
        <v>257</v>
      </c>
      <c r="S41" s="210" t="s">
        <v>258</v>
      </c>
      <c r="T41" s="326"/>
    </row>
    <row r="42" spans="1:20" s="123" customFormat="1" ht="13.8" thickTop="1">
      <c r="A42" s="194" t="s">
        <v>64</v>
      </c>
      <c r="B42" s="170" t="str">
        <f>TPo!A5</f>
        <v>Lišov</v>
      </c>
      <c r="C42" s="285">
        <f>TPo!B5</f>
        <v>7</v>
      </c>
      <c r="D42" s="289">
        <f>TPo!C5</f>
        <v>6</v>
      </c>
      <c r="E42" s="289">
        <f>TPo!D5</f>
        <v>0</v>
      </c>
      <c r="F42" s="289">
        <f>TPo!E5</f>
        <v>1</v>
      </c>
      <c r="G42" s="289" t="str">
        <f>TPo!K5</f>
        <v>25:4</v>
      </c>
      <c r="H42" s="292">
        <f>TPo!H5</f>
        <v>18</v>
      </c>
      <c r="I42" s="246">
        <f>TPo!I5</f>
        <v>-3</v>
      </c>
      <c r="J42" s="244"/>
      <c r="K42" s="363" t="s">
        <v>64</v>
      </c>
      <c r="L42" s="181" t="str">
        <f>TJa!A5</f>
        <v>N.Včelnice</v>
      </c>
      <c r="M42" s="296">
        <f>TJa!B5</f>
        <v>7</v>
      </c>
      <c r="N42" s="299">
        <f>TJa!C5</f>
        <v>6</v>
      </c>
      <c r="O42" s="299">
        <f>TJa!D5</f>
        <v>1</v>
      </c>
      <c r="P42" s="299">
        <f>TJa!E5</f>
        <v>0</v>
      </c>
      <c r="Q42" s="299" t="str">
        <f>TJa!K5</f>
        <v>22:3</v>
      </c>
      <c r="R42" s="301">
        <f>TJa!H5</f>
        <v>19</v>
      </c>
      <c r="S42" s="263">
        <f>TJa!I5</f>
        <v>-2</v>
      </c>
      <c r="T42" s="326"/>
    </row>
    <row r="43" spans="1:20" s="123" customFormat="1">
      <c r="A43" s="194" t="s">
        <v>65</v>
      </c>
      <c r="B43" s="170" t="str">
        <f>TPo!A6</f>
        <v>Suchdol n.L.</v>
      </c>
      <c r="C43" s="285">
        <f>TPo!B6</f>
        <v>6</v>
      </c>
      <c r="D43" s="289">
        <f>TPo!C6</f>
        <v>5</v>
      </c>
      <c r="E43" s="289">
        <f>TPo!D6</f>
        <v>1</v>
      </c>
      <c r="F43" s="289">
        <f>TPo!E6</f>
        <v>0</v>
      </c>
      <c r="G43" s="289" t="str">
        <f>TPo!K6</f>
        <v>16:5</v>
      </c>
      <c r="H43" s="292">
        <f>TPo!H6</f>
        <v>16</v>
      </c>
      <c r="I43" s="246">
        <f>TPo!I6</f>
        <v>-2</v>
      </c>
      <c r="J43" s="244"/>
      <c r="K43" s="363" t="s">
        <v>65</v>
      </c>
      <c r="L43" s="181" t="str">
        <f>TJa!A6</f>
        <v>K.Řečice</v>
      </c>
      <c r="M43" s="296">
        <f>TJa!B6</f>
        <v>7</v>
      </c>
      <c r="N43" s="299">
        <f>TJa!C6</f>
        <v>5</v>
      </c>
      <c r="O43" s="299">
        <f>TJa!D6</f>
        <v>2</v>
      </c>
      <c r="P43" s="299">
        <f>TJa!E6</f>
        <v>0</v>
      </c>
      <c r="Q43" s="299" t="str">
        <f>TJa!K6</f>
        <v>21:4</v>
      </c>
      <c r="R43" s="301">
        <f>TJa!H6</f>
        <v>17</v>
      </c>
      <c r="S43" s="263">
        <f>TJa!I6</f>
        <v>-4</v>
      </c>
      <c r="T43" s="326"/>
    </row>
    <row r="44" spans="1:20" s="123" customFormat="1">
      <c r="A44" s="194" t="s">
        <v>66</v>
      </c>
      <c r="B44" s="170" t="str">
        <f>TPo!A7</f>
        <v>N.Bystřice</v>
      </c>
      <c r="C44" s="285">
        <f>TPo!B7</f>
        <v>7</v>
      </c>
      <c r="D44" s="289">
        <f>TPo!C7</f>
        <v>5</v>
      </c>
      <c r="E44" s="289">
        <f>TPo!D7</f>
        <v>1</v>
      </c>
      <c r="F44" s="289">
        <f>TPo!E7</f>
        <v>1</v>
      </c>
      <c r="G44" s="289" t="str">
        <f>TPo!K7</f>
        <v>22:10</v>
      </c>
      <c r="H44" s="292">
        <f>TPo!H7</f>
        <v>16</v>
      </c>
      <c r="I44" s="246">
        <f>TPo!I7</f>
        <v>-5</v>
      </c>
      <c r="J44" s="244"/>
      <c r="K44" s="348" t="s">
        <v>66</v>
      </c>
      <c r="L44" s="325" t="str">
        <f>TJa!A7</f>
        <v>N.Bystřice</v>
      </c>
      <c r="M44" s="350">
        <f>TJa!B7</f>
        <v>6</v>
      </c>
      <c r="N44" s="350">
        <f>TJa!C7</f>
        <v>5</v>
      </c>
      <c r="O44" s="350">
        <f>TJa!D7</f>
        <v>0</v>
      </c>
      <c r="P44" s="350">
        <f>TJa!E7</f>
        <v>1</v>
      </c>
      <c r="Q44" s="350" t="str">
        <f>TJa!K7</f>
        <v>22:13</v>
      </c>
      <c r="R44" s="351">
        <f>TJa!H7</f>
        <v>15</v>
      </c>
      <c r="S44" s="352">
        <f>TJa!I7</f>
        <v>-3</v>
      </c>
      <c r="T44" s="326"/>
    </row>
    <row r="45" spans="1:20" s="123" customFormat="1">
      <c r="A45" s="194" t="s">
        <v>67</v>
      </c>
      <c r="B45" s="170" t="str">
        <f>TPo!A9</f>
        <v>N.Včelnice</v>
      </c>
      <c r="C45" s="285">
        <f>TPo!B9</f>
        <v>6</v>
      </c>
      <c r="D45" s="289">
        <f>TPo!C9</f>
        <v>4</v>
      </c>
      <c r="E45" s="289">
        <f>TPo!D9</f>
        <v>2</v>
      </c>
      <c r="F45" s="289">
        <f>TPo!E9</f>
        <v>0</v>
      </c>
      <c r="G45" s="289" t="str">
        <f>TPo!K9</f>
        <v>35:10</v>
      </c>
      <c r="H45" s="292">
        <f>TPo!H9</f>
        <v>14</v>
      </c>
      <c r="I45" s="246">
        <f>TPo!I9</f>
        <v>-4</v>
      </c>
      <c r="J45" s="244"/>
      <c r="K45" s="364" t="s">
        <v>67</v>
      </c>
      <c r="L45" s="346" t="str">
        <f>TJa!A8</f>
        <v>Lomnice n.L.</v>
      </c>
      <c r="M45" s="299">
        <f>TJa!B8</f>
        <v>7</v>
      </c>
      <c r="N45" s="299">
        <f>TJa!C8</f>
        <v>4</v>
      </c>
      <c r="O45" s="299">
        <f>TJa!D8</f>
        <v>2</v>
      </c>
      <c r="P45" s="299">
        <f>TJa!E8</f>
        <v>1</v>
      </c>
      <c r="Q45" s="299" t="str">
        <f>TJa!K8</f>
        <v>18:8</v>
      </c>
      <c r="R45" s="301">
        <f>TJa!H8</f>
        <v>14</v>
      </c>
      <c r="S45" s="263">
        <f>TJa!I8</f>
        <v>-7</v>
      </c>
      <c r="T45" s="326"/>
    </row>
    <row r="46" spans="1:20" s="123" customFormat="1">
      <c r="A46" s="306" t="s">
        <v>68</v>
      </c>
      <c r="B46" s="307" t="str">
        <f>TPo!A8</f>
        <v>D.Bukovsko</v>
      </c>
      <c r="C46" s="308">
        <f>TPo!B8</f>
        <v>7</v>
      </c>
      <c r="D46" s="308">
        <f>TPo!C8</f>
        <v>5</v>
      </c>
      <c r="E46" s="308">
        <f>TPo!D8</f>
        <v>1</v>
      </c>
      <c r="F46" s="308">
        <f>TPo!E8</f>
        <v>1</v>
      </c>
      <c r="G46" s="308" t="str">
        <f>TPo!K8</f>
        <v>17:8</v>
      </c>
      <c r="H46" s="309">
        <f>TPo!H8</f>
        <v>16</v>
      </c>
      <c r="I46" s="310">
        <f>TPo!I8</f>
        <v>-5</v>
      </c>
      <c r="J46" s="244"/>
      <c r="K46" s="376" t="s">
        <v>68</v>
      </c>
      <c r="L46" s="366" t="str">
        <f>TJa!A11</f>
        <v>Třebětice</v>
      </c>
      <c r="M46" s="323">
        <f>TJa!B11</f>
        <v>6</v>
      </c>
      <c r="N46" s="323">
        <f>TJa!C11</f>
        <v>4</v>
      </c>
      <c r="O46" s="323">
        <f>TJa!D11</f>
        <v>1</v>
      </c>
      <c r="P46" s="323">
        <f>TJa!E11</f>
        <v>1</v>
      </c>
      <c r="Q46" s="323" t="str">
        <f>TJa!K11</f>
        <v>24:6</v>
      </c>
      <c r="R46" s="328">
        <f>TJa!H11</f>
        <v>13</v>
      </c>
      <c r="S46" s="329">
        <f>TJa!I11</f>
        <v>-5</v>
      </c>
      <c r="T46" s="326"/>
    </row>
    <row r="47" spans="1:20" s="123" customFormat="1">
      <c r="A47" s="311" t="s">
        <v>69</v>
      </c>
      <c r="B47" s="312" t="str">
        <f>TPo!A11</f>
        <v>Třebětice</v>
      </c>
      <c r="C47" s="313">
        <f>TPo!B11</f>
        <v>7</v>
      </c>
      <c r="D47" s="313">
        <f>TPo!C11</f>
        <v>4</v>
      </c>
      <c r="E47" s="313">
        <f>TPo!D11</f>
        <v>1</v>
      </c>
      <c r="F47" s="313">
        <f>TPo!E11</f>
        <v>2</v>
      </c>
      <c r="G47" s="313" t="str">
        <f>TPo!K11</f>
        <v>21:10</v>
      </c>
      <c r="H47" s="314">
        <f>TPo!H11</f>
        <v>13</v>
      </c>
      <c r="I47" s="315">
        <f>TPo!I11</f>
        <v>-8</v>
      </c>
      <c r="J47" s="245"/>
      <c r="K47" s="364" t="s">
        <v>69</v>
      </c>
      <c r="L47" s="346" t="str">
        <f>TJa!A12</f>
        <v>Lišov</v>
      </c>
      <c r="M47" s="299">
        <f>TJa!B12</f>
        <v>6</v>
      </c>
      <c r="N47" s="299">
        <f>TJa!C12</f>
        <v>4</v>
      </c>
      <c r="O47" s="299">
        <f>TJa!D12</f>
        <v>1</v>
      </c>
      <c r="P47" s="299">
        <f>TJa!E12</f>
        <v>1</v>
      </c>
      <c r="Q47" s="299" t="str">
        <f>TJa!K12</f>
        <v>22:10</v>
      </c>
      <c r="R47" s="301">
        <f>TJa!H12</f>
        <v>13</v>
      </c>
      <c r="S47" s="263">
        <f>TJa!I12</f>
        <v>-5</v>
      </c>
      <c r="T47" s="326"/>
    </row>
    <row r="48" spans="1:20" s="123" customFormat="1">
      <c r="A48" s="304" t="s">
        <v>70</v>
      </c>
      <c r="B48" s="305" t="str">
        <f>TPo!A10</f>
        <v>Lomnice n.L.</v>
      </c>
      <c r="C48" s="289">
        <f>TPo!B10</f>
        <v>6</v>
      </c>
      <c r="D48" s="289">
        <f>TPo!C10</f>
        <v>4</v>
      </c>
      <c r="E48" s="289">
        <f>TPo!D10</f>
        <v>1</v>
      </c>
      <c r="F48" s="289">
        <f>TPo!E10</f>
        <v>1</v>
      </c>
      <c r="G48" s="289" t="str">
        <f>TPo!K10</f>
        <v>14:6</v>
      </c>
      <c r="H48" s="292">
        <f>TPo!H10</f>
        <v>13</v>
      </c>
      <c r="I48" s="246">
        <f>TPo!I10</f>
        <v>-5</v>
      </c>
      <c r="J48" s="244"/>
      <c r="K48" s="364" t="s">
        <v>70</v>
      </c>
      <c r="L48" s="346" t="str">
        <f>TJa!A10</f>
        <v>D.Bukovsko</v>
      </c>
      <c r="M48" s="299">
        <f>TJa!B10</f>
        <v>6</v>
      </c>
      <c r="N48" s="299">
        <f>TJa!C10</f>
        <v>4</v>
      </c>
      <c r="O48" s="299">
        <f>TJa!D10</f>
        <v>1</v>
      </c>
      <c r="P48" s="299">
        <f>TJa!E10</f>
        <v>1</v>
      </c>
      <c r="Q48" s="299" t="str">
        <f>TJa!K10</f>
        <v>17:6</v>
      </c>
      <c r="R48" s="301">
        <f>TJa!H10</f>
        <v>13</v>
      </c>
      <c r="S48" s="263">
        <f>TJa!I10</f>
        <v>-5</v>
      </c>
      <c r="T48" s="326"/>
    </row>
    <row r="49" spans="1:20" s="123" customFormat="1">
      <c r="A49" s="224" t="s">
        <v>71</v>
      </c>
      <c r="B49" s="305" t="str">
        <f>TPo!A13</f>
        <v>K.Řečice</v>
      </c>
      <c r="C49" s="289">
        <f>TPo!B13</f>
        <v>6</v>
      </c>
      <c r="D49" s="289">
        <f>TPo!C13</f>
        <v>3</v>
      </c>
      <c r="E49" s="289">
        <f>TPo!D13</f>
        <v>1</v>
      </c>
      <c r="F49" s="289">
        <f>TPo!E13</f>
        <v>2</v>
      </c>
      <c r="G49" s="289" t="str">
        <f>TPo!K13</f>
        <v>13:9</v>
      </c>
      <c r="H49" s="292">
        <f>TPo!H13</f>
        <v>10</v>
      </c>
      <c r="I49" s="246">
        <f>TPo!I13</f>
        <v>-8</v>
      </c>
      <c r="J49" s="244"/>
      <c r="K49" s="348" t="s">
        <v>71</v>
      </c>
      <c r="L49" s="349" t="str">
        <f>TJa!A9</f>
        <v>Olešnice</v>
      </c>
      <c r="M49" s="350">
        <f>TJa!B9</f>
        <v>6</v>
      </c>
      <c r="N49" s="350">
        <f>TJa!C9</f>
        <v>4</v>
      </c>
      <c r="O49" s="350">
        <f>TJa!D9</f>
        <v>1</v>
      </c>
      <c r="P49" s="350">
        <f>TJa!E9</f>
        <v>1</v>
      </c>
      <c r="Q49" s="350" t="str">
        <f>TJa!K9</f>
        <v>18:9</v>
      </c>
      <c r="R49" s="351">
        <f>TJa!H9</f>
        <v>13</v>
      </c>
      <c r="S49" s="352">
        <f>TJa!I9</f>
        <v>-5</v>
      </c>
      <c r="T49" s="326"/>
    </row>
    <row r="50" spans="1:20" s="123" customFormat="1">
      <c r="A50" s="194" t="s">
        <v>72</v>
      </c>
      <c r="B50" s="170" t="str">
        <f>TPo!A12</f>
        <v>H.Stropnice</v>
      </c>
      <c r="C50" s="285">
        <f>TPo!B12</f>
        <v>7</v>
      </c>
      <c r="D50" s="289">
        <f>TPo!C12</f>
        <v>3</v>
      </c>
      <c r="E50" s="289">
        <f>TPo!D12</f>
        <v>1</v>
      </c>
      <c r="F50" s="289">
        <f>TPo!E12</f>
        <v>3</v>
      </c>
      <c r="G50" s="289" t="str">
        <f>TPo!K12</f>
        <v>16:14</v>
      </c>
      <c r="H50" s="292">
        <f>TPo!H12</f>
        <v>10</v>
      </c>
      <c r="I50" s="246">
        <f>TPo!I12</f>
        <v>-11</v>
      </c>
      <c r="J50" s="244"/>
      <c r="K50" s="363" t="s">
        <v>73</v>
      </c>
      <c r="L50" s="181" t="str">
        <f>TJa!A13</f>
        <v>Břilice</v>
      </c>
      <c r="M50" s="296">
        <f>TJa!B13</f>
        <v>7</v>
      </c>
      <c r="N50" s="299">
        <f>TJa!C13</f>
        <v>3</v>
      </c>
      <c r="O50" s="299">
        <f>TJa!D13</f>
        <v>3</v>
      </c>
      <c r="P50" s="299">
        <f>TJa!E13</f>
        <v>1</v>
      </c>
      <c r="Q50" s="299" t="str">
        <f>TJa!K13</f>
        <v>27:11</v>
      </c>
      <c r="R50" s="301">
        <f>TJa!H13</f>
        <v>12</v>
      </c>
      <c r="S50" s="263">
        <f>TJa!I13</f>
        <v>-9</v>
      </c>
      <c r="T50" s="326"/>
    </row>
    <row r="51" spans="1:20" s="123" customFormat="1">
      <c r="A51" s="194" t="s">
        <v>73</v>
      </c>
      <c r="B51" s="170" t="str">
        <f>TPo!A14</f>
        <v>Břilice</v>
      </c>
      <c r="C51" s="285">
        <f>TPo!B14</f>
        <v>6</v>
      </c>
      <c r="D51" s="289">
        <f>TPo!C14</f>
        <v>2</v>
      </c>
      <c r="E51" s="289">
        <f>TPo!D14</f>
        <v>2</v>
      </c>
      <c r="F51" s="289">
        <f>TPo!E14</f>
        <v>2</v>
      </c>
      <c r="G51" s="289" t="str">
        <f>TPo!K14</f>
        <v>10:9</v>
      </c>
      <c r="H51" s="292">
        <f>TPo!H14</f>
        <v>8</v>
      </c>
      <c r="I51" s="246">
        <f>TPo!I14</f>
        <v>-10</v>
      </c>
      <c r="J51" s="244"/>
      <c r="K51" s="363" t="s">
        <v>72</v>
      </c>
      <c r="L51" s="181" t="str">
        <f>TJa!A14</f>
        <v>Suchdol n.L.</v>
      </c>
      <c r="M51" s="296">
        <f>TJa!B14</f>
        <v>7</v>
      </c>
      <c r="N51" s="299">
        <f>TJa!C14</f>
        <v>3</v>
      </c>
      <c r="O51" s="299">
        <f>TJa!D14</f>
        <v>2</v>
      </c>
      <c r="P51" s="299">
        <f>TJa!E14</f>
        <v>2</v>
      </c>
      <c r="Q51" s="299" t="str">
        <f>TJa!K14</f>
        <v>12:6</v>
      </c>
      <c r="R51" s="301">
        <f>TJa!H14</f>
        <v>11</v>
      </c>
      <c r="S51" s="263">
        <f>TJa!I14</f>
        <v>-10</v>
      </c>
      <c r="T51" s="326"/>
    </row>
    <row r="52" spans="1:20" s="123" customFormat="1">
      <c r="A52" s="194" t="s">
        <v>74</v>
      </c>
      <c r="B52" s="170" t="str">
        <f>TPo!A15</f>
        <v>Č.Velenice</v>
      </c>
      <c r="C52" s="285">
        <f>TPo!B15</f>
        <v>6</v>
      </c>
      <c r="D52" s="289">
        <f>TPo!C15</f>
        <v>2</v>
      </c>
      <c r="E52" s="289">
        <f>TPo!D15</f>
        <v>1</v>
      </c>
      <c r="F52" s="289">
        <f>TPo!E15</f>
        <v>3</v>
      </c>
      <c r="G52" s="289" t="str">
        <f>TPo!K15</f>
        <v>11:10</v>
      </c>
      <c r="H52" s="292">
        <f>TPo!H15</f>
        <v>7</v>
      </c>
      <c r="I52" s="246">
        <f>TPo!I15</f>
        <v>-11</v>
      </c>
      <c r="J52" s="244"/>
      <c r="K52" s="363" t="s">
        <v>75</v>
      </c>
      <c r="L52" s="181" t="str">
        <f>TJa!A15</f>
        <v>Č.Velenice</v>
      </c>
      <c r="M52" s="296">
        <f>TJa!B15</f>
        <v>7</v>
      </c>
      <c r="N52" s="299">
        <f>TJa!C15</f>
        <v>3</v>
      </c>
      <c r="O52" s="299">
        <f>TJa!D15</f>
        <v>2</v>
      </c>
      <c r="P52" s="299">
        <f>TJa!E15</f>
        <v>2</v>
      </c>
      <c r="Q52" s="299" t="str">
        <f>TJa!K15</f>
        <v>10:11</v>
      </c>
      <c r="R52" s="301">
        <f>TJa!H15</f>
        <v>11</v>
      </c>
      <c r="S52" s="263">
        <f>TJa!I15</f>
        <v>-10</v>
      </c>
      <c r="T52" s="326"/>
    </row>
    <row r="53" spans="1:20" s="123" customFormat="1">
      <c r="A53" s="194" t="s">
        <v>75</v>
      </c>
      <c r="B53" s="170" t="str">
        <f>TPo!A16</f>
        <v>Borovany</v>
      </c>
      <c r="C53" s="285">
        <f>TPo!B16</f>
        <v>7</v>
      </c>
      <c r="D53" s="289">
        <f>TPo!C16</f>
        <v>2</v>
      </c>
      <c r="E53" s="289">
        <f>TPo!D16</f>
        <v>1</v>
      </c>
      <c r="F53" s="289">
        <f>TPo!E16</f>
        <v>4</v>
      </c>
      <c r="G53" s="289" t="str">
        <f>TPo!K16</f>
        <v>11:23</v>
      </c>
      <c r="H53" s="292">
        <f>TPo!H16</f>
        <v>7</v>
      </c>
      <c r="I53" s="246">
        <f>TPo!I16</f>
        <v>-14</v>
      </c>
      <c r="J53" s="244"/>
      <c r="K53" s="363" t="s">
        <v>76</v>
      </c>
      <c r="L53" s="181" t="str">
        <f>TJa!A16</f>
        <v>Chlum u Tř.</v>
      </c>
      <c r="M53" s="296">
        <f>TJa!B16</f>
        <v>7</v>
      </c>
      <c r="N53" s="299">
        <f>TJa!C16</f>
        <v>3</v>
      </c>
      <c r="O53" s="299">
        <f>TJa!D16</f>
        <v>1</v>
      </c>
      <c r="P53" s="299">
        <f>TJa!E16</f>
        <v>3</v>
      </c>
      <c r="Q53" s="299" t="str">
        <f>TJa!K16</f>
        <v>12:21</v>
      </c>
      <c r="R53" s="301">
        <f>TJa!H16</f>
        <v>10</v>
      </c>
      <c r="S53" s="263">
        <f>TJa!I16</f>
        <v>-11</v>
      </c>
      <c r="T53" s="326"/>
    </row>
    <row r="54" spans="1:20" s="123" customFormat="1">
      <c r="A54" s="194" t="s">
        <v>76</v>
      </c>
      <c r="B54" s="170" t="str">
        <f>TPo!A17</f>
        <v>Chlum u Tř.</v>
      </c>
      <c r="C54" s="285">
        <f>TPo!B17</f>
        <v>6</v>
      </c>
      <c r="D54" s="289">
        <f>TPo!C17</f>
        <v>2</v>
      </c>
      <c r="E54" s="289">
        <f>TPo!D17</f>
        <v>1</v>
      </c>
      <c r="F54" s="289">
        <f>TPo!E17</f>
        <v>3</v>
      </c>
      <c r="G54" s="289" t="str">
        <f>TPo!K17</f>
        <v>11:14</v>
      </c>
      <c r="H54" s="292">
        <f>TPo!H17</f>
        <v>7</v>
      </c>
      <c r="I54" s="246">
        <f>TPo!I17</f>
        <v>-11</v>
      </c>
      <c r="J54" s="244"/>
      <c r="K54" s="363" t="s">
        <v>77</v>
      </c>
      <c r="L54" s="181" t="str">
        <f>TJa!A17</f>
        <v>Borovany</v>
      </c>
      <c r="M54" s="296">
        <f>TJa!B17</f>
        <v>6</v>
      </c>
      <c r="N54" s="299">
        <f>TJa!C17</f>
        <v>1</v>
      </c>
      <c r="O54" s="299">
        <f>TJa!D17</f>
        <v>2</v>
      </c>
      <c r="P54" s="299">
        <f>TJa!E17</f>
        <v>3</v>
      </c>
      <c r="Q54" s="299" t="str">
        <f>TJa!K17</f>
        <v>12:15</v>
      </c>
      <c r="R54" s="301">
        <f>TJa!H17</f>
        <v>5</v>
      </c>
      <c r="S54" s="263">
        <f>TJa!I17</f>
        <v>-13</v>
      </c>
      <c r="T54" s="326"/>
    </row>
    <row r="55" spans="1:20" s="123" customFormat="1" ht="13.8" thickBot="1">
      <c r="A55" s="196" t="s">
        <v>77</v>
      </c>
      <c r="B55" s="197" t="str">
        <f>TPo!A18</f>
        <v>Olešnice</v>
      </c>
      <c r="C55" s="287">
        <f>TPo!B18</f>
        <v>7</v>
      </c>
      <c r="D55" s="291">
        <f>TPo!C18</f>
        <v>1</v>
      </c>
      <c r="E55" s="291">
        <f>TPo!D18</f>
        <v>0</v>
      </c>
      <c r="F55" s="291">
        <f>TPo!E18</f>
        <v>6</v>
      </c>
      <c r="G55" s="291" t="str">
        <f>TPo!K18</f>
        <v>9:16</v>
      </c>
      <c r="H55" s="294">
        <f>TPo!H18</f>
        <v>3</v>
      </c>
      <c r="I55" s="262">
        <f>TPo!I18</f>
        <v>-18</v>
      </c>
      <c r="J55" s="244"/>
      <c r="K55" s="365" t="s">
        <v>74</v>
      </c>
      <c r="L55" s="214" t="str">
        <f>TJa!A18</f>
        <v>H.Stropnice</v>
      </c>
      <c r="M55" s="297">
        <f>TJa!B18</f>
        <v>6</v>
      </c>
      <c r="N55" s="300">
        <f>TJa!C18</f>
        <v>1</v>
      </c>
      <c r="O55" s="300">
        <f>TJa!D18</f>
        <v>1</v>
      </c>
      <c r="P55" s="300">
        <f>TJa!E18</f>
        <v>4</v>
      </c>
      <c r="Q55" s="300" t="str">
        <f>TJa!K18</f>
        <v>10:17</v>
      </c>
      <c r="R55" s="302">
        <f>TJa!H18</f>
        <v>4</v>
      </c>
      <c r="S55" s="264">
        <f>TJa!I18</f>
        <v>-14</v>
      </c>
      <c r="T55" s="326"/>
    </row>
    <row r="56" spans="1:20" s="123" customFormat="1">
      <c r="A56" s="174"/>
      <c r="B56" s="175"/>
      <c r="C56" s="169"/>
      <c r="D56" s="169"/>
      <c r="E56" s="169"/>
      <c r="F56" s="169"/>
      <c r="G56" s="169"/>
      <c r="H56" s="169"/>
      <c r="I56" s="169"/>
      <c r="J56" s="169"/>
      <c r="K56" s="336"/>
      <c r="L56" s="325"/>
      <c r="M56" s="324"/>
      <c r="N56" s="324"/>
      <c r="O56" s="324"/>
      <c r="P56" s="324"/>
      <c r="Q56" s="324"/>
      <c r="R56" s="324"/>
      <c r="S56" s="324"/>
      <c r="T56" s="326"/>
    </row>
    <row r="57" spans="1:20" s="123" customFormat="1">
      <c r="B57" s="175"/>
      <c r="C57" s="169"/>
      <c r="D57" s="169"/>
      <c r="E57" s="169"/>
      <c r="F57" s="169"/>
      <c r="G57" s="169"/>
      <c r="H57" s="169"/>
      <c r="I57" s="169"/>
      <c r="J57" s="169"/>
      <c r="K57" s="336"/>
      <c r="L57" s="325"/>
      <c r="M57" s="324"/>
      <c r="N57" s="324"/>
      <c r="O57" s="324"/>
      <c r="P57" s="324"/>
      <c r="Q57" s="324"/>
      <c r="R57" s="324"/>
      <c r="S57" s="324"/>
      <c r="T57" s="326"/>
    </row>
    <row r="58" spans="1:20" s="123" customFormat="1">
      <c r="A58" s="266" t="str">
        <f>$A$1</f>
        <v>A3D 2015/2016</v>
      </c>
      <c r="B58" s="266"/>
      <c r="C58" s="169"/>
      <c r="D58" s="266" t="str">
        <f>$D$39</f>
        <v>PODZIM 2015</v>
      </c>
      <c r="E58" s="267"/>
      <c r="F58" s="169"/>
      <c r="G58" s="169"/>
      <c r="H58" s="169"/>
      <c r="I58" s="169"/>
      <c r="J58" s="169"/>
      <c r="K58" s="316" t="str">
        <f>$A$1</f>
        <v>A3D 2015/2016</v>
      </c>
      <c r="L58" s="176"/>
      <c r="M58" s="268"/>
      <c r="N58" s="176" t="str">
        <f>$N$39</f>
        <v>JARO 2016</v>
      </c>
      <c r="O58" s="268"/>
      <c r="P58" s="180"/>
      <c r="Q58" s="180"/>
      <c r="R58" s="180"/>
      <c r="S58" s="180"/>
      <c r="T58" s="326"/>
    </row>
    <row r="59" spans="1:20" s="123" customFormat="1" ht="13.8" thickBot="1">
      <c r="A59" s="175"/>
      <c r="B59" s="188" t="s">
        <v>42</v>
      </c>
      <c r="C59" s="169"/>
      <c r="D59" s="169"/>
      <c r="E59" s="169"/>
      <c r="F59" s="169"/>
      <c r="G59" s="169"/>
      <c r="H59" s="169"/>
      <c r="I59" s="169"/>
      <c r="J59" s="243"/>
      <c r="K59" s="317" t="s">
        <v>42</v>
      </c>
      <c r="L59" s="205"/>
      <c r="M59" s="265"/>
      <c r="N59" s="265"/>
      <c r="O59" s="180"/>
      <c r="P59" s="180"/>
      <c r="Q59" s="180"/>
      <c r="R59" s="180"/>
      <c r="S59" s="180"/>
      <c r="T59" s="326"/>
    </row>
    <row r="60" spans="1:20" s="123" customFormat="1" ht="13.8" thickBot="1">
      <c r="A60" s="189"/>
      <c r="B60" s="190" t="s">
        <v>78</v>
      </c>
      <c r="C60" s="284" t="s">
        <v>44</v>
      </c>
      <c r="D60" s="288" t="s">
        <v>45</v>
      </c>
      <c r="E60" s="288" t="s">
        <v>46</v>
      </c>
      <c r="F60" s="288" t="s">
        <v>47</v>
      </c>
      <c r="G60" s="288" t="s">
        <v>256</v>
      </c>
      <c r="H60" s="288" t="s">
        <v>257</v>
      </c>
      <c r="I60" s="193" t="s">
        <v>258</v>
      </c>
      <c r="J60" s="243"/>
      <c r="K60" s="334"/>
      <c r="L60" s="207" t="s">
        <v>78</v>
      </c>
      <c r="M60" s="295" t="s">
        <v>44</v>
      </c>
      <c r="N60" s="298" t="s">
        <v>45</v>
      </c>
      <c r="O60" s="298" t="s">
        <v>46</v>
      </c>
      <c r="P60" s="298" t="s">
        <v>47</v>
      </c>
      <c r="Q60" s="298" t="s">
        <v>256</v>
      </c>
      <c r="R60" s="298" t="s">
        <v>257</v>
      </c>
      <c r="S60" s="210" t="s">
        <v>258</v>
      </c>
      <c r="T60" s="326"/>
    </row>
    <row r="61" spans="1:20" s="123" customFormat="1" ht="13.8" thickTop="1">
      <c r="A61" s="194" t="s">
        <v>64</v>
      </c>
      <c r="B61" s="170" t="str">
        <f>TPo!A24</f>
        <v>N.Včelnice</v>
      </c>
      <c r="C61" s="285">
        <f>TPo!B24</f>
        <v>7</v>
      </c>
      <c r="D61" s="289">
        <f>TPo!C24</f>
        <v>6</v>
      </c>
      <c r="E61" s="289">
        <f>TPo!D24</f>
        <v>1</v>
      </c>
      <c r="F61" s="289">
        <f>TPo!E24</f>
        <v>0</v>
      </c>
      <c r="G61" s="289" t="str">
        <f>TPo!K24</f>
        <v>18:5</v>
      </c>
      <c r="H61" s="292">
        <f>TPo!H24</f>
        <v>19</v>
      </c>
      <c r="I61" s="246">
        <f>TPo!I24</f>
        <v>19</v>
      </c>
      <c r="J61" s="244"/>
      <c r="K61" s="318" t="s">
        <v>64</v>
      </c>
      <c r="L61" s="181" t="str">
        <f>TJa!A24</f>
        <v>N.Včelnice</v>
      </c>
      <c r="M61" s="296">
        <f>TJa!B24</f>
        <v>6</v>
      </c>
      <c r="N61" s="299">
        <f>TJa!C24</f>
        <v>4</v>
      </c>
      <c r="O61" s="299">
        <f>TJa!D24</f>
        <v>1</v>
      </c>
      <c r="P61" s="299">
        <f>TJa!E24</f>
        <v>1</v>
      </c>
      <c r="Q61" s="299" t="str">
        <f>TJa!K24</f>
        <v>20:10</v>
      </c>
      <c r="R61" s="301">
        <f>TJa!H24</f>
        <v>13</v>
      </c>
      <c r="S61" s="263">
        <f>TJa!I24</f>
        <v>13</v>
      </c>
      <c r="T61" s="326"/>
    </row>
    <row r="62" spans="1:20" s="123" customFormat="1">
      <c r="A62" s="194" t="s">
        <v>65</v>
      </c>
      <c r="B62" s="170" t="str">
        <f>TPo!A25</f>
        <v>N.Bystřice</v>
      </c>
      <c r="C62" s="285">
        <f>TPo!B25</f>
        <v>6</v>
      </c>
      <c r="D62" s="289">
        <f>TPo!C25</f>
        <v>4</v>
      </c>
      <c r="E62" s="289">
        <f>TPo!D25</f>
        <v>1</v>
      </c>
      <c r="F62" s="289">
        <f>TPo!E25</f>
        <v>1</v>
      </c>
      <c r="G62" s="289" t="str">
        <f>TPo!K25</f>
        <v>13:10</v>
      </c>
      <c r="H62" s="292">
        <f>TPo!H25</f>
        <v>13</v>
      </c>
      <c r="I62" s="246">
        <f>TPo!I25</f>
        <v>13</v>
      </c>
      <c r="J62" s="244"/>
      <c r="K62" s="318" t="s">
        <v>65</v>
      </c>
      <c r="L62" s="181" t="str">
        <f>TJa!A25</f>
        <v>Olešnice</v>
      </c>
      <c r="M62" s="296">
        <f>TJa!B25</f>
        <v>7</v>
      </c>
      <c r="N62" s="299">
        <f>TJa!C25</f>
        <v>3</v>
      </c>
      <c r="O62" s="299">
        <f>TJa!D25</f>
        <v>2</v>
      </c>
      <c r="P62" s="299">
        <f>TJa!E25</f>
        <v>2</v>
      </c>
      <c r="Q62" s="299" t="str">
        <f>TJa!K25</f>
        <v>15:10</v>
      </c>
      <c r="R62" s="301">
        <f>TJa!H25</f>
        <v>11</v>
      </c>
      <c r="S62" s="263">
        <f>TJa!I25</f>
        <v>11</v>
      </c>
      <c r="T62" s="326"/>
    </row>
    <row r="63" spans="1:20" s="123" customFormat="1">
      <c r="A63" s="194" t="s">
        <v>66</v>
      </c>
      <c r="B63" s="170" t="str">
        <f>TPo!A26</f>
        <v>Lomnice n.L.</v>
      </c>
      <c r="C63" s="285">
        <f>TPo!B26</f>
        <v>7</v>
      </c>
      <c r="D63" s="289">
        <f>TPo!C26</f>
        <v>4</v>
      </c>
      <c r="E63" s="289">
        <f>TPo!D26</f>
        <v>1</v>
      </c>
      <c r="F63" s="289">
        <f>TPo!E26</f>
        <v>2</v>
      </c>
      <c r="G63" s="289" t="str">
        <f>TPo!K26</f>
        <v>13:8</v>
      </c>
      <c r="H63" s="292">
        <f>TPo!H26</f>
        <v>13</v>
      </c>
      <c r="I63" s="246">
        <f>TPo!I26</f>
        <v>13</v>
      </c>
      <c r="J63" s="244"/>
      <c r="K63" s="318" t="s">
        <v>66</v>
      </c>
      <c r="L63" s="181" t="str">
        <f>TJa!A27</f>
        <v>N.Bystřice</v>
      </c>
      <c r="M63" s="296">
        <f>TJa!B27</f>
        <v>7</v>
      </c>
      <c r="N63" s="299">
        <f>TJa!C27</f>
        <v>2</v>
      </c>
      <c r="O63" s="299">
        <f>TJa!D27</f>
        <v>2</v>
      </c>
      <c r="P63" s="299">
        <f>TJa!E27</f>
        <v>3</v>
      </c>
      <c r="Q63" s="299" t="str">
        <f>TJa!K27</f>
        <v>9:10</v>
      </c>
      <c r="R63" s="301">
        <f>TJa!H27</f>
        <v>8</v>
      </c>
      <c r="S63" s="263">
        <f>TJa!I27</f>
        <v>8</v>
      </c>
      <c r="T63" s="326"/>
    </row>
    <row r="64" spans="1:20" s="123" customFormat="1">
      <c r="A64" s="272" t="s">
        <v>67</v>
      </c>
      <c r="B64" s="269" t="str">
        <f>TPo!A27</f>
        <v>Třebětice</v>
      </c>
      <c r="C64" s="286">
        <f>TPo!B27</f>
        <v>6</v>
      </c>
      <c r="D64" s="290">
        <f>TPo!C27</f>
        <v>3</v>
      </c>
      <c r="E64" s="290">
        <f>TPo!D27</f>
        <v>1</v>
      </c>
      <c r="F64" s="290">
        <f>TPo!E27</f>
        <v>2</v>
      </c>
      <c r="G64" s="290" t="str">
        <f>TPo!K27</f>
        <v>12:13</v>
      </c>
      <c r="H64" s="293">
        <f>TPo!H27</f>
        <v>10</v>
      </c>
      <c r="I64" s="273">
        <f>TPo!I27</f>
        <v>10</v>
      </c>
      <c r="J64" s="245"/>
      <c r="K64" s="318" t="s">
        <v>67</v>
      </c>
      <c r="L64" s="181" t="str">
        <f>TJa!A26</f>
        <v>Lomnice n.L.</v>
      </c>
      <c r="M64" s="296">
        <f>TJa!B26</f>
        <v>6</v>
      </c>
      <c r="N64" s="299">
        <f>TJa!C26</f>
        <v>2</v>
      </c>
      <c r="O64" s="299">
        <f>TJa!D26</f>
        <v>3</v>
      </c>
      <c r="P64" s="299">
        <f>TJa!E26</f>
        <v>1</v>
      </c>
      <c r="Q64" s="299" t="str">
        <f>TJa!K26</f>
        <v>10:9</v>
      </c>
      <c r="R64" s="301">
        <f>TJa!H26</f>
        <v>9</v>
      </c>
      <c r="S64" s="263">
        <f>TJa!I26</f>
        <v>9</v>
      </c>
      <c r="T64" s="326"/>
    </row>
    <row r="65" spans="1:20" s="123" customFormat="1">
      <c r="A65" s="194" t="s">
        <v>68</v>
      </c>
      <c r="B65" s="170" t="str">
        <f>TPo!A28</f>
        <v>Lišov</v>
      </c>
      <c r="C65" s="285">
        <f>TPo!B28</f>
        <v>6</v>
      </c>
      <c r="D65" s="289">
        <f>TPo!C28</f>
        <v>2</v>
      </c>
      <c r="E65" s="289">
        <f>TPo!D28</f>
        <v>2</v>
      </c>
      <c r="F65" s="289">
        <f>TPo!E28</f>
        <v>2</v>
      </c>
      <c r="G65" s="289" t="str">
        <f>TPo!K28</f>
        <v>16:14</v>
      </c>
      <c r="H65" s="292">
        <f>TPo!H28</f>
        <v>8</v>
      </c>
      <c r="I65" s="246">
        <f>TPo!I28</f>
        <v>8</v>
      </c>
      <c r="J65" s="244"/>
      <c r="K65" s="320" t="s">
        <v>68</v>
      </c>
      <c r="L65" s="321" t="str">
        <f>TJa!A28</f>
        <v>Třebětice</v>
      </c>
      <c r="M65" s="322">
        <f>TJa!B28</f>
        <v>7</v>
      </c>
      <c r="N65" s="323">
        <f>TJa!C28</f>
        <v>2</v>
      </c>
      <c r="O65" s="323">
        <f>TJa!D28</f>
        <v>1</v>
      </c>
      <c r="P65" s="323">
        <f>TJa!E28</f>
        <v>4</v>
      </c>
      <c r="Q65" s="323" t="str">
        <f>TJa!K28</f>
        <v>11:16</v>
      </c>
      <c r="R65" s="328">
        <f>TJa!H28</f>
        <v>7</v>
      </c>
      <c r="S65" s="329">
        <f>TJa!I28</f>
        <v>7</v>
      </c>
      <c r="T65" s="326"/>
    </row>
    <row r="66" spans="1:20" s="123" customFormat="1">
      <c r="A66" s="194" t="s">
        <v>69</v>
      </c>
      <c r="B66" s="170" t="str">
        <f>TPo!A29</f>
        <v>Olešnice</v>
      </c>
      <c r="C66" s="285">
        <f>TPo!B29</f>
        <v>6</v>
      </c>
      <c r="D66" s="289">
        <f>TPo!C29</f>
        <v>2</v>
      </c>
      <c r="E66" s="289">
        <f>TPo!D29</f>
        <v>1</v>
      </c>
      <c r="F66" s="289">
        <f>TPo!E29</f>
        <v>3</v>
      </c>
      <c r="G66" s="289" t="str">
        <f>TPo!K29</f>
        <v>13:12</v>
      </c>
      <c r="H66" s="292">
        <f>TPo!H29</f>
        <v>7</v>
      </c>
      <c r="I66" s="246">
        <f>TPo!I29</f>
        <v>7</v>
      </c>
      <c r="J66" s="244"/>
      <c r="K66" s="318" t="s">
        <v>69</v>
      </c>
      <c r="L66" s="181" t="str">
        <f>TJa!A29</f>
        <v>Borovany</v>
      </c>
      <c r="M66" s="296">
        <f>TJa!B29</f>
        <v>7</v>
      </c>
      <c r="N66" s="299">
        <f>TJa!C29</f>
        <v>2</v>
      </c>
      <c r="O66" s="299">
        <f>TJa!D29</f>
        <v>0</v>
      </c>
      <c r="P66" s="299">
        <f>TJa!E29</f>
        <v>5</v>
      </c>
      <c r="Q66" s="299" t="str">
        <f>TJa!K29</f>
        <v>10:35</v>
      </c>
      <c r="R66" s="301">
        <f>TJa!H29</f>
        <v>6</v>
      </c>
      <c r="S66" s="263">
        <f>TJa!I29</f>
        <v>6</v>
      </c>
      <c r="T66" s="326"/>
    </row>
    <row r="67" spans="1:20" s="123" customFormat="1">
      <c r="A67" s="194" t="s">
        <v>70</v>
      </c>
      <c r="B67" s="170" t="str">
        <f>TPo!A30</f>
        <v>Břilice</v>
      </c>
      <c r="C67" s="285">
        <f>TPo!B30</f>
        <v>7</v>
      </c>
      <c r="D67" s="289">
        <f>TPo!C30</f>
        <v>2</v>
      </c>
      <c r="E67" s="289">
        <f>TPo!D30</f>
        <v>1</v>
      </c>
      <c r="F67" s="289">
        <f>TPo!E30</f>
        <v>4</v>
      </c>
      <c r="G67" s="289" t="str">
        <f>TPo!K30</f>
        <v>11:12</v>
      </c>
      <c r="H67" s="292">
        <f>TPo!H30</f>
        <v>7</v>
      </c>
      <c r="I67" s="246">
        <f>TPo!I30</f>
        <v>7</v>
      </c>
      <c r="J67" s="244"/>
      <c r="K67" s="318" t="s">
        <v>70</v>
      </c>
      <c r="L67" s="181" t="str">
        <f>TJa!A31</f>
        <v>K.Řečice</v>
      </c>
      <c r="M67" s="296">
        <f>TJa!B31</f>
        <v>6</v>
      </c>
      <c r="N67" s="299">
        <f>TJa!C31</f>
        <v>1</v>
      </c>
      <c r="O67" s="299">
        <f>TJa!D31</f>
        <v>2</v>
      </c>
      <c r="P67" s="299">
        <f>TJa!E31</f>
        <v>3</v>
      </c>
      <c r="Q67" s="299" t="str">
        <f>TJa!K31</f>
        <v>7:17</v>
      </c>
      <c r="R67" s="301">
        <f>TJa!H31</f>
        <v>5</v>
      </c>
      <c r="S67" s="263">
        <f>TJa!I31</f>
        <v>5</v>
      </c>
      <c r="T67" s="326"/>
    </row>
    <row r="68" spans="1:20" s="123" customFormat="1">
      <c r="A68" s="194" t="s">
        <v>71</v>
      </c>
      <c r="B68" s="170" t="str">
        <f>TPo!A32</f>
        <v>D.Bukovsko</v>
      </c>
      <c r="C68" s="285">
        <f>TPo!B32</f>
        <v>6</v>
      </c>
      <c r="D68" s="289">
        <f>TPo!C32</f>
        <v>1</v>
      </c>
      <c r="E68" s="289">
        <f>TPo!D32</f>
        <v>2</v>
      </c>
      <c r="F68" s="289">
        <f>TPo!E32</f>
        <v>3</v>
      </c>
      <c r="G68" s="289" t="str">
        <f>TPo!K32</f>
        <v>7:13</v>
      </c>
      <c r="H68" s="292">
        <f>TPo!H32</f>
        <v>5</v>
      </c>
      <c r="I68" s="246">
        <f>TPo!I32</f>
        <v>5</v>
      </c>
      <c r="J68" s="244"/>
      <c r="K68" s="318" t="s">
        <v>71</v>
      </c>
      <c r="L68" s="181" t="str">
        <f>TJa!A30</f>
        <v>Lišov</v>
      </c>
      <c r="M68" s="296">
        <f>TJa!B30</f>
        <v>7</v>
      </c>
      <c r="N68" s="299">
        <f>TJa!C30</f>
        <v>1</v>
      </c>
      <c r="O68" s="299">
        <f>TJa!D30</f>
        <v>2</v>
      </c>
      <c r="P68" s="299">
        <f>TJa!E30</f>
        <v>4</v>
      </c>
      <c r="Q68" s="299" t="str">
        <f>TJa!K30</f>
        <v>17:20</v>
      </c>
      <c r="R68" s="301">
        <f>TJa!H30</f>
        <v>5</v>
      </c>
      <c r="S68" s="263">
        <f>TJa!I30</f>
        <v>5</v>
      </c>
      <c r="T68" s="326"/>
    </row>
    <row r="69" spans="1:20" s="123" customFormat="1">
      <c r="A69" s="194" t="s">
        <v>72</v>
      </c>
      <c r="B69" s="170" t="str">
        <f>TPo!A31</f>
        <v>Suchdol n.L.</v>
      </c>
      <c r="C69" s="285">
        <f>TPo!B31</f>
        <v>7</v>
      </c>
      <c r="D69" s="289">
        <f>TPo!C31</f>
        <v>1</v>
      </c>
      <c r="E69" s="289">
        <f>TPo!D31</f>
        <v>2</v>
      </c>
      <c r="F69" s="289">
        <f>TPo!E31</f>
        <v>4</v>
      </c>
      <c r="G69" s="289" t="str">
        <f>TPo!K31</f>
        <v>8:14</v>
      </c>
      <c r="H69" s="292">
        <f>TPo!H31</f>
        <v>5</v>
      </c>
      <c r="I69" s="246">
        <f>TPo!I31</f>
        <v>5</v>
      </c>
      <c r="J69" s="244"/>
      <c r="K69" s="318" t="s">
        <v>72</v>
      </c>
      <c r="L69" s="181" t="str">
        <f>TJa!A32</f>
        <v>Suchdol n.L.</v>
      </c>
      <c r="M69" s="296">
        <f>TJa!B32</f>
        <v>6</v>
      </c>
      <c r="N69" s="299">
        <f>TJa!C32</f>
        <v>1</v>
      </c>
      <c r="O69" s="299">
        <f>TJa!D32</f>
        <v>2</v>
      </c>
      <c r="P69" s="299">
        <f>TJa!E32</f>
        <v>3</v>
      </c>
      <c r="Q69" s="299" t="str">
        <f>TJa!K32</f>
        <v>5:9</v>
      </c>
      <c r="R69" s="301">
        <f>TJa!H32</f>
        <v>5</v>
      </c>
      <c r="S69" s="263">
        <f>TJa!I32</f>
        <v>5</v>
      </c>
      <c r="T69" s="326"/>
    </row>
    <row r="70" spans="1:20" s="123" customFormat="1">
      <c r="A70" s="194" t="s">
        <v>73</v>
      </c>
      <c r="B70" s="170" t="str">
        <f>TPo!A33</f>
        <v>K.Řečice</v>
      </c>
      <c r="C70" s="285">
        <f>TPo!B33</f>
        <v>7</v>
      </c>
      <c r="D70" s="289">
        <f>TPo!C33</f>
        <v>1</v>
      </c>
      <c r="E70" s="289">
        <f>TPo!D33</f>
        <v>2</v>
      </c>
      <c r="F70" s="289">
        <f>TPo!E33</f>
        <v>4</v>
      </c>
      <c r="G70" s="289" t="str">
        <f>TPo!K33</f>
        <v>7:15</v>
      </c>
      <c r="H70" s="292">
        <f>TPo!H33</f>
        <v>5</v>
      </c>
      <c r="I70" s="246">
        <f>TPo!I33</f>
        <v>5</v>
      </c>
      <c r="J70" s="244"/>
      <c r="K70" s="318" t="s">
        <v>73</v>
      </c>
      <c r="L70" s="181" t="str">
        <f>TJa!A34</f>
        <v>D.Bukovsko</v>
      </c>
      <c r="M70" s="296">
        <f>TJa!B34</f>
        <v>7</v>
      </c>
      <c r="N70" s="299">
        <f>TJa!C34</f>
        <v>1</v>
      </c>
      <c r="O70" s="299">
        <f>TJa!D34</f>
        <v>1</v>
      </c>
      <c r="P70" s="299">
        <f>TJa!E34</f>
        <v>5</v>
      </c>
      <c r="Q70" s="299" t="str">
        <f>TJa!K34</f>
        <v>7:19</v>
      </c>
      <c r="R70" s="301">
        <f>TJa!H34</f>
        <v>4</v>
      </c>
      <c r="S70" s="263">
        <f>TJa!I34</f>
        <v>4</v>
      </c>
      <c r="T70" s="326"/>
    </row>
    <row r="71" spans="1:20" s="123" customFormat="1">
      <c r="A71" s="194" t="s">
        <v>74</v>
      </c>
      <c r="B71" s="170" t="str">
        <f>TPo!A35</f>
        <v>Č.Velenice</v>
      </c>
      <c r="C71" s="285">
        <f>TPo!B35</f>
        <v>7</v>
      </c>
      <c r="D71" s="289">
        <f>TPo!C35</f>
        <v>1</v>
      </c>
      <c r="E71" s="289">
        <f>TPo!D35</f>
        <v>0</v>
      </c>
      <c r="F71" s="289">
        <f>TPo!E35</f>
        <v>6</v>
      </c>
      <c r="G71" s="289" t="str">
        <f>TPo!K35</f>
        <v>13:27</v>
      </c>
      <c r="H71" s="292">
        <f>TPo!H35</f>
        <v>3</v>
      </c>
      <c r="I71" s="246">
        <f>TPo!I35</f>
        <v>3</v>
      </c>
      <c r="J71" s="244"/>
      <c r="K71" s="318" t="s">
        <v>74</v>
      </c>
      <c r="L71" s="181" t="str">
        <f>TJa!A33</f>
        <v>Chlum u Tř.</v>
      </c>
      <c r="M71" s="296">
        <f>TJa!B33</f>
        <v>6</v>
      </c>
      <c r="N71" s="299">
        <f>TJa!C33</f>
        <v>1</v>
      </c>
      <c r="O71" s="299">
        <f>TJa!D33</f>
        <v>1</v>
      </c>
      <c r="P71" s="299">
        <f>TJa!E33</f>
        <v>4</v>
      </c>
      <c r="Q71" s="299" t="str">
        <f>TJa!K33</f>
        <v>7:26</v>
      </c>
      <c r="R71" s="301">
        <f>TJa!H33</f>
        <v>4</v>
      </c>
      <c r="S71" s="263">
        <f>TJa!I33</f>
        <v>4</v>
      </c>
      <c r="T71" s="326"/>
    </row>
    <row r="72" spans="1:20" s="123" customFormat="1">
      <c r="A72" s="194" t="s">
        <v>75</v>
      </c>
      <c r="B72" s="170" t="str">
        <f>TPo!A34</f>
        <v>Chlum u Tř.</v>
      </c>
      <c r="C72" s="285">
        <f>TPo!B34</f>
        <v>7</v>
      </c>
      <c r="D72" s="289">
        <f>TPo!C34</f>
        <v>1</v>
      </c>
      <c r="E72" s="289">
        <f>TPo!D34</f>
        <v>0</v>
      </c>
      <c r="F72" s="289">
        <f>TPo!E34</f>
        <v>6</v>
      </c>
      <c r="G72" s="289" t="str">
        <f>TPo!K34</f>
        <v>7:27</v>
      </c>
      <c r="H72" s="292">
        <f>TPo!H34</f>
        <v>3</v>
      </c>
      <c r="I72" s="246">
        <f>TPo!I34</f>
        <v>3</v>
      </c>
      <c r="J72" s="244"/>
      <c r="K72" s="318" t="s">
        <v>75</v>
      </c>
      <c r="L72" s="181" t="str">
        <f>TJa!A36</f>
        <v>H.Stropnice</v>
      </c>
      <c r="M72" s="296">
        <f>TJa!B36</f>
        <v>7</v>
      </c>
      <c r="N72" s="299">
        <f>TJa!C36</f>
        <v>0</v>
      </c>
      <c r="O72" s="299">
        <f>TJa!D36</f>
        <v>2</v>
      </c>
      <c r="P72" s="299">
        <f>TJa!E36</f>
        <v>5</v>
      </c>
      <c r="Q72" s="299" t="str">
        <f>TJa!K36</f>
        <v>10:26</v>
      </c>
      <c r="R72" s="301">
        <f>TJa!H36</f>
        <v>2</v>
      </c>
      <c r="S72" s="263">
        <f>TJa!I36</f>
        <v>2</v>
      </c>
      <c r="T72" s="326"/>
    </row>
    <row r="73" spans="1:20" s="123" customFormat="1">
      <c r="A73" s="194" t="s">
        <v>76</v>
      </c>
      <c r="B73" s="170" t="str">
        <f>TPo!A36</f>
        <v>Borovany</v>
      </c>
      <c r="C73" s="285">
        <f>TPo!B36</f>
        <v>6</v>
      </c>
      <c r="D73" s="289">
        <f>TPo!C36</f>
        <v>1</v>
      </c>
      <c r="E73" s="289">
        <f>TPo!D36</f>
        <v>0</v>
      </c>
      <c r="F73" s="289">
        <f>TPo!E36</f>
        <v>5</v>
      </c>
      <c r="G73" s="289" t="str">
        <f>TPo!K36</f>
        <v>5:33</v>
      </c>
      <c r="H73" s="292">
        <f>TPo!H36</f>
        <v>3</v>
      </c>
      <c r="I73" s="246">
        <f>TPo!I36</f>
        <v>3</v>
      </c>
      <c r="J73" s="244"/>
      <c r="K73" s="318" t="s">
        <v>76</v>
      </c>
      <c r="L73" s="181" t="str">
        <f>TJa!A35</f>
        <v>Břilice</v>
      </c>
      <c r="M73" s="296">
        <f>TJa!B35</f>
        <v>6</v>
      </c>
      <c r="N73" s="299">
        <f>TJa!C35</f>
        <v>1</v>
      </c>
      <c r="O73" s="299">
        <f>TJa!D35</f>
        <v>0</v>
      </c>
      <c r="P73" s="299">
        <f>TJa!E35</f>
        <v>5</v>
      </c>
      <c r="Q73" s="299" t="str">
        <f>TJa!K35</f>
        <v>7:18</v>
      </c>
      <c r="R73" s="301">
        <f>TJa!H35</f>
        <v>3</v>
      </c>
      <c r="S73" s="263">
        <f>TJa!I35</f>
        <v>3</v>
      </c>
      <c r="T73" s="326"/>
    </row>
    <row r="74" spans="1:20" s="123" customFormat="1" ht="13.8" thickBot="1">
      <c r="A74" s="196" t="s">
        <v>77</v>
      </c>
      <c r="B74" s="197" t="str">
        <f>TPo!A37</f>
        <v>H.Stropnice</v>
      </c>
      <c r="C74" s="287">
        <f>TPo!B37</f>
        <v>6</v>
      </c>
      <c r="D74" s="291">
        <f>TPo!C37</f>
        <v>0</v>
      </c>
      <c r="E74" s="291">
        <f>TPo!D37</f>
        <v>0</v>
      </c>
      <c r="F74" s="291">
        <f>TPo!E37</f>
        <v>6</v>
      </c>
      <c r="G74" s="291" t="str">
        <f>TPo!K37</f>
        <v>5:28</v>
      </c>
      <c r="H74" s="294">
        <f>TPo!H37</f>
        <v>0</v>
      </c>
      <c r="I74" s="262">
        <f>TPo!I37</f>
        <v>0</v>
      </c>
      <c r="J74" s="244"/>
      <c r="K74" s="335" t="s">
        <v>77</v>
      </c>
      <c r="L74" s="214" t="str">
        <f>TJa!A37</f>
        <v>Č.Velenice</v>
      </c>
      <c r="M74" s="297">
        <f>TJa!B37</f>
        <v>6</v>
      </c>
      <c r="N74" s="300">
        <f>TJa!C37</f>
        <v>0</v>
      </c>
      <c r="O74" s="300">
        <f>TJa!D37</f>
        <v>1</v>
      </c>
      <c r="P74" s="300">
        <f>TJa!E37</f>
        <v>5</v>
      </c>
      <c r="Q74" s="300" t="str">
        <f>TJa!K37</f>
        <v>5:22</v>
      </c>
      <c r="R74" s="302">
        <f>TJa!H37</f>
        <v>1</v>
      </c>
      <c r="S74" s="264">
        <f>TJa!I37</f>
        <v>1</v>
      </c>
      <c r="T74" s="326"/>
    </row>
    <row r="75" spans="1:20" s="123" customFormat="1">
      <c r="A75" s="175"/>
      <c r="B75" s="175"/>
      <c r="C75" s="169"/>
      <c r="D75" s="171"/>
      <c r="E75" s="171"/>
      <c r="F75" s="171"/>
      <c r="G75" s="171"/>
      <c r="H75" s="171"/>
      <c r="I75" s="171"/>
      <c r="J75" s="243"/>
      <c r="K75" s="337"/>
      <c r="L75" s="326"/>
      <c r="M75" s="326"/>
      <c r="N75" s="326"/>
      <c r="O75" s="326"/>
      <c r="P75" s="326"/>
      <c r="Q75" s="326"/>
      <c r="R75" s="326"/>
      <c r="S75" s="326"/>
      <c r="T75" s="326"/>
    </row>
    <row r="76" spans="1:20" s="123" customFormat="1">
      <c r="B76" s="175"/>
      <c r="C76" s="169"/>
      <c r="D76" s="169"/>
      <c r="E76" s="169"/>
      <c r="F76" s="169"/>
      <c r="G76" s="169"/>
      <c r="H76" s="169"/>
      <c r="I76" s="169"/>
      <c r="J76" s="169"/>
      <c r="K76" s="337"/>
      <c r="L76" s="326"/>
      <c r="M76" s="326"/>
      <c r="N76" s="326"/>
      <c r="O76" s="326"/>
      <c r="P76" s="326"/>
      <c r="Q76" s="326"/>
      <c r="R76" s="326"/>
      <c r="S76" s="326"/>
      <c r="T76" s="326"/>
    </row>
    <row r="77" spans="1:20" s="123" customFormat="1">
      <c r="A77" s="266" t="str">
        <f>$A$1</f>
        <v>A3D 2015/2016</v>
      </c>
      <c r="B77" s="266"/>
      <c r="C77" s="169"/>
      <c r="D77" s="266" t="str">
        <f>$D$39</f>
        <v>PODZIM 2015</v>
      </c>
      <c r="E77" s="267"/>
      <c r="F77" s="169"/>
      <c r="G77" s="169"/>
      <c r="H77" s="169"/>
      <c r="I77" s="169"/>
      <c r="J77" s="169"/>
      <c r="K77" s="316" t="str">
        <f>$A$1</f>
        <v>A3D 2015/2016</v>
      </c>
      <c r="L77" s="176"/>
      <c r="M77" s="268"/>
      <c r="N77" s="176" t="str">
        <f>$N$39</f>
        <v>JARO 2016</v>
      </c>
      <c r="O77" s="268"/>
      <c r="P77" s="180"/>
      <c r="Q77" s="180"/>
      <c r="R77" s="180"/>
      <c r="S77" s="180"/>
      <c r="T77" s="326"/>
    </row>
    <row r="78" spans="1:20" s="123" customFormat="1" ht="13.8" thickBot="1">
      <c r="A78" s="175"/>
      <c r="B78" s="168" t="s">
        <v>43</v>
      </c>
      <c r="C78" s="171"/>
      <c r="D78" s="171"/>
      <c r="E78" s="171"/>
      <c r="F78" s="171"/>
      <c r="G78" s="171"/>
      <c r="H78" s="171"/>
      <c r="I78" s="171"/>
      <c r="J78" s="243"/>
      <c r="K78" s="319" t="s">
        <v>43</v>
      </c>
      <c r="M78" s="182"/>
      <c r="N78" s="182"/>
      <c r="O78" s="182"/>
      <c r="P78" s="182"/>
      <c r="Q78" s="182"/>
      <c r="R78" s="182"/>
      <c r="S78" s="182"/>
      <c r="T78" s="326"/>
    </row>
    <row r="79" spans="1:20" s="123" customFormat="1" ht="13.8" thickBot="1">
      <c r="A79" s="222"/>
      <c r="B79" s="223" t="s">
        <v>78</v>
      </c>
      <c r="C79" s="288" t="s">
        <v>44</v>
      </c>
      <c r="D79" s="288" t="s">
        <v>45</v>
      </c>
      <c r="E79" s="288" t="s">
        <v>46</v>
      </c>
      <c r="F79" s="288" t="s">
        <v>47</v>
      </c>
      <c r="G79" s="288" t="s">
        <v>256</v>
      </c>
      <c r="H79" s="288" t="s">
        <v>257</v>
      </c>
      <c r="I79" s="193" t="s">
        <v>258</v>
      </c>
      <c r="J79" s="243"/>
      <c r="K79" s="338"/>
      <c r="L79" s="219" t="s">
        <v>78</v>
      </c>
      <c r="M79" s="298" t="s">
        <v>44</v>
      </c>
      <c r="N79" s="298" t="s">
        <v>45</v>
      </c>
      <c r="O79" s="298" t="s">
        <v>46</v>
      </c>
      <c r="P79" s="298" t="s">
        <v>47</v>
      </c>
      <c r="Q79" s="298" t="s">
        <v>256</v>
      </c>
      <c r="R79" s="298" t="s">
        <v>257</v>
      </c>
      <c r="S79" s="210" t="s">
        <v>258</v>
      </c>
      <c r="T79" s="326"/>
    </row>
    <row r="80" spans="1:20" s="123" customFormat="1" ht="13.8" thickTop="1">
      <c r="A80" s="224" t="s">
        <v>64</v>
      </c>
      <c r="B80" s="170" t="str">
        <f>TPo!A43</f>
        <v>N.Včelnice</v>
      </c>
      <c r="C80" s="285">
        <f>TPo!B43</f>
        <v>13</v>
      </c>
      <c r="D80" s="289">
        <f>TPo!C43</f>
        <v>10</v>
      </c>
      <c r="E80" s="289">
        <f>TPo!D43</f>
        <v>3</v>
      </c>
      <c r="F80" s="289">
        <f>TPo!E43</f>
        <v>0</v>
      </c>
      <c r="G80" s="289" t="str">
        <f>TPo!K43</f>
        <v>53:15</v>
      </c>
      <c r="H80" s="292">
        <f>TPo!H43</f>
        <v>33</v>
      </c>
      <c r="I80" s="246">
        <f>TPo!I43</f>
        <v>15</v>
      </c>
      <c r="J80" s="244"/>
      <c r="K80" s="364" t="s">
        <v>64</v>
      </c>
      <c r="L80" s="181" t="str">
        <f>TJa!A43</f>
        <v>N.Včelnice</v>
      </c>
      <c r="M80" s="296">
        <f>TJa!B43</f>
        <v>13</v>
      </c>
      <c r="N80" s="299">
        <f>TJa!C43</f>
        <v>10</v>
      </c>
      <c r="O80" s="299">
        <f>TJa!D43</f>
        <v>2</v>
      </c>
      <c r="P80" s="299">
        <f>TJa!E43</f>
        <v>1</v>
      </c>
      <c r="Q80" s="299" t="str">
        <f>TJa!K43</f>
        <v>42:13</v>
      </c>
      <c r="R80" s="301">
        <f>TJa!H43</f>
        <v>32</v>
      </c>
      <c r="S80" s="263">
        <f>TJa!I43</f>
        <v>11</v>
      </c>
      <c r="T80" s="326"/>
    </row>
    <row r="81" spans="1:20" s="123" customFormat="1">
      <c r="A81" s="224" t="s">
        <v>65</v>
      </c>
      <c r="B81" s="170" t="str">
        <f>TPo!A44</f>
        <v>N.Bystřice</v>
      </c>
      <c r="C81" s="285">
        <f>TPo!B44</f>
        <v>13</v>
      </c>
      <c r="D81" s="289">
        <f>TPo!C44</f>
        <v>9</v>
      </c>
      <c r="E81" s="289">
        <f>TPo!D44</f>
        <v>2</v>
      </c>
      <c r="F81" s="289">
        <f>TPo!E44</f>
        <v>2</v>
      </c>
      <c r="G81" s="289" t="str">
        <f>TPo!K44</f>
        <v>35:20</v>
      </c>
      <c r="H81" s="292">
        <f>TPo!H44</f>
        <v>29</v>
      </c>
      <c r="I81" s="246">
        <f>TPo!I44</f>
        <v>8</v>
      </c>
      <c r="J81" s="244"/>
      <c r="K81" s="364" t="s">
        <v>65</v>
      </c>
      <c r="L81" s="181" t="str">
        <f>TJa!A44</f>
        <v>Olešnice</v>
      </c>
      <c r="M81" s="296">
        <f>TJa!B44</f>
        <v>13</v>
      </c>
      <c r="N81" s="299">
        <f>TJa!C44</f>
        <v>7</v>
      </c>
      <c r="O81" s="299">
        <f>TJa!D44</f>
        <v>3</v>
      </c>
      <c r="P81" s="299">
        <f>TJa!E44</f>
        <v>3</v>
      </c>
      <c r="Q81" s="299" t="str">
        <f>TJa!K44</f>
        <v>33:19</v>
      </c>
      <c r="R81" s="301">
        <f>TJa!H44</f>
        <v>24</v>
      </c>
      <c r="S81" s="263">
        <f>TJa!I44</f>
        <v>6</v>
      </c>
      <c r="T81" s="326"/>
    </row>
    <row r="82" spans="1:20" s="123" customFormat="1">
      <c r="A82" s="224" t="s">
        <v>66</v>
      </c>
      <c r="B82" s="170" t="str">
        <f>TPo!A45</f>
        <v>Lomnice n.L.</v>
      </c>
      <c r="C82" s="285">
        <f>TPo!B45</f>
        <v>13</v>
      </c>
      <c r="D82" s="289">
        <f>TPo!C45</f>
        <v>8</v>
      </c>
      <c r="E82" s="289">
        <f>TPo!D45</f>
        <v>2</v>
      </c>
      <c r="F82" s="289">
        <f>TPo!E45</f>
        <v>3</v>
      </c>
      <c r="G82" s="289" t="str">
        <f>TPo!K45</f>
        <v>27:14</v>
      </c>
      <c r="H82" s="292">
        <f>TPo!H45</f>
        <v>26</v>
      </c>
      <c r="I82" s="246">
        <f>TPo!I45</f>
        <v>8</v>
      </c>
      <c r="J82" s="244"/>
      <c r="K82" s="374" t="s">
        <v>68</v>
      </c>
      <c r="L82" s="181" t="str">
        <f>TJa!A46</f>
        <v>Lomnice n.L.</v>
      </c>
      <c r="M82" s="296">
        <f>TJa!B46</f>
        <v>13</v>
      </c>
      <c r="N82" s="299">
        <f>TJa!C46</f>
        <v>6</v>
      </c>
      <c r="O82" s="299">
        <f>TJa!D46</f>
        <v>5</v>
      </c>
      <c r="P82" s="299">
        <f>TJa!E46</f>
        <v>2</v>
      </c>
      <c r="Q82" s="299" t="str">
        <f>TJa!K46</f>
        <v>28:17</v>
      </c>
      <c r="R82" s="301">
        <f>TJa!H46</f>
        <v>23</v>
      </c>
      <c r="S82" s="263">
        <f>TJa!I46</f>
        <v>2</v>
      </c>
      <c r="T82" s="326"/>
    </row>
    <row r="83" spans="1:20" s="123" customFormat="1">
      <c r="A83" s="224" t="s">
        <v>67</v>
      </c>
      <c r="B83" s="170" t="str">
        <f>TPo!A46</f>
        <v>Lišov</v>
      </c>
      <c r="C83" s="285">
        <f>TPo!B46</f>
        <v>13</v>
      </c>
      <c r="D83" s="289">
        <f>TPo!C46</f>
        <v>8</v>
      </c>
      <c r="E83" s="289">
        <f>TPo!D46</f>
        <v>2</v>
      </c>
      <c r="F83" s="289">
        <f>TPo!E46</f>
        <v>3</v>
      </c>
      <c r="G83" s="289" t="str">
        <f>TPo!K46</f>
        <v>41:18</v>
      </c>
      <c r="H83" s="292">
        <f>TPo!H46</f>
        <v>26</v>
      </c>
      <c r="I83" s="246">
        <f>TPo!I46</f>
        <v>5</v>
      </c>
      <c r="J83" s="244"/>
      <c r="K83" s="364" t="s">
        <v>69</v>
      </c>
      <c r="L83" s="346" t="str">
        <f>TJa!A45</f>
        <v>N.Bystřice</v>
      </c>
      <c r="M83" s="299">
        <f>TJa!B45</f>
        <v>13</v>
      </c>
      <c r="N83" s="299">
        <f>TJa!C45</f>
        <v>7</v>
      </c>
      <c r="O83" s="299">
        <f>TJa!D45</f>
        <v>2</v>
      </c>
      <c r="P83" s="299">
        <f>TJa!E45</f>
        <v>4</v>
      </c>
      <c r="Q83" s="299" t="str">
        <f>TJa!K45</f>
        <v>31:23</v>
      </c>
      <c r="R83" s="301">
        <f>TJa!H45</f>
        <v>23</v>
      </c>
      <c r="S83" s="263">
        <f>TJa!I45</f>
        <v>5</v>
      </c>
      <c r="T83" s="326"/>
    </row>
    <row r="84" spans="1:20" s="123" customFormat="1">
      <c r="A84" s="359" t="s">
        <v>68</v>
      </c>
      <c r="B84" s="359" t="str">
        <f>TPo!A48</f>
        <v>Třebětice</v>
      </c>
      <c r="C84" s="371">
        <f>TPo!B48</f>
        <v>13</v>
      </c>
      <c r="D84" s="371">
        <f>TPo!C48</f>
        <v>7</v>
      </c>
      <c r="E84" s="371">
        <f>TPo!D48</f>
        <v>2</v>
      </c>
      <c r="F84" s="371">
        <f>TPo!E48</f>
        <v>4</v>
      </c>
      <c r="G84" s="371" t="str">
        <f>TPo!K48</f>
        <v>33:23</v>
      </c>
      <c r="H84" s="372">
        <f>TPo!H48</f>
        <v>23</v>
      </c>
      <c r="I84" s="273">
        <f>TPo!I48</f>
        <v>2</v>
      </c>
      <c r="J84" s="244"/>
      <c r="K84" s="364" t="s">
        <v>66</v>
      </c>
      <c r="L84" s="346" t="str">
        <f>TJa!A48</f>
        <v>K.Řečice</v>
      </c>
      <c r="M84" s="299">
        <f>TJa!B48</f>
        <v>13</v>
      </c>
      <c r="N84" s="299">
        <f>TJa!C48</f>
        <v>6</v>
      </c>
      <c r="O84" s="299">
        <f>TJa!D48</f>
        <v>4</v>
      </c>
      <c r="P84" s="299">
        <f>TJa!E48</f>
        <v>3</v>
      </c>
      <c r="Q84" s="299" t="str">
        <f>TJa!K48</f>
        <v>28:21</v>
      </c>
      <c r="R84" s="301">
        <f>TJa!H48</f>
        <v>22</v>
      </c>
      <c r="S84" s="263">
        <f>TJa!I48</f>
        <v>1</v>
      </c>
      <c r="T84" s="326"/>
    </row>
    <row r="85" spans="1:20" s="123" customFormat="1">
      <c r="A85" s="373" t="s">
        <v>69</v>
      </c>
      <c r="B85" s="367" t="str">
        <f>TPo!A47</f>
        <v>Suchdol n.L.</v>
      </c>
      <c r="C85" s="368">
        <f>TPo!B47</f>
        <v>13</v>
      </c>
      <c r="D85" s="368">
        <f>TPo!C47</f>
        <v>6</v>
      </c>
      <c r="E85" s="368">
        <f>TPo!D47</f>
        <v>3</v>
      </c>
      <c r="F85" s="368">
        <f>TPo!E47</f>
        <v>4</v>
      </c>
      <c r="G85" s="368" t="str">
        <f>TPo!K47</f>
        <v>24:19</v>
      </c>
      <c r="H85" s="369">
        <f>TPo!H47</f>
        <v>21</v>
      </c>
      <c r="I85" s="370">
        <f>TPo!I47</f>
        <v>3</v>
      </c>
      <c r="J85" s="245"/>
      <c r="K85" s="347" t="s">
        <v>67</v>
      </c>
      <c r="L85" s="366" t="str">
        <f>TJa!A47</f>
        <v>Třebětice</v>
      </c>
      <c r="M85" s="323">
        <f>TJa!B47</f>
        <v>13</v>
      </c>
      <c r="N85" s="323">
        <f>TJa!C47</f>
        <v>6</v>
      </c>
      <c r="O85" s="323">
        <f>TJa!D47</f>
        <v>2</v>
      </c>
      <c r="P85" s="323">
        <f>TJa!E47</f>
        <v>5</v>
      </c>
      <c r="Q85" s="323" t="str">
        <f>TJa!K47</f>
        <v>35:22</v>
      </c>
      <c r="R85" s="328">
        <f>TJa!H47</f>
        <v>20</v>
      </c>
      <c r="S85" s="329">
        <f>TJa!I47</f>
        <v>2</v>
      </c>
      <c r="T85" s="326"/>
    </row>
    <row r="86" spans="1:20" s="123" customFormat="1">
      <c r="A86" s="224" t="s">
        <v>70</v>
      </c>
      <c r="B86" s="170" t="str">
        <f>TPo!A49</f>
        <v>D.Bukovsko</v>
      </c>
      <c r="C86" s="285">
        <f>TPo!B49</f>
        <v>13</v>
      </c>
      <c r="D86" s="289">
        <f>TPo!C49</f>
        <v>6</v>
      </c>
      <c r="E86" s="289">
        <f>TPo!D49</f>
        <v>3</v>
      </c>
      <c r="F86" s="289">
        <f>TPo!E49</f>
        <v>4</v>
      </c>
      <c r="G86" s="289" t="str">
        <f>TPo!K49</f>
        <v>24:21</v>
      </c>
      <c r="H86" s="292">
        <f>TPo!H49</f>
        <v>21</v>
      </c>
      <c r="I86" s="246">
        <f>TPo!I49</f>
        <v>0</v>
      </c>
      <c r="J86" s="244"/>
      <c r="K86" s="364" t="s">
        <v>72</v>
      </c>
      <c r="L86" s="181" t="str">
        <f>TJa!A50</f>
        <v>Lišov</v>
      </c>
      <c r="M86" s="296">
        <f>TJa!B50</f>
        <v>13</v>
      </c>
      <c r="N86" s="299">
        <f>TJa!C50</f>
        <v>5</v>
      </c>
      <c r="O86" s="299">
        <f>TJa!D50</f>
        <v>3</v>
      </c>
      <c r="P86" s="299">
        <f>TJa!E50</f>
        <v>5</v>
      </c>
      <c r="Q86" s="299" t="str">
        <f>TJa!K50</f>
        <v>39:30</v>
      </c>
      <c r="R86" s="301">
        <f>TJa!H50</f>
        <v>18</v>
      </c>
      <c r="S86" s="263">
        <f>TJa!I50</f>
        <v>0</v>
      </c>
      <c r="T86" s="326"/>
    </row>
    <row r="87" spans="1:20" s="123" customFormat="1">
      <c r="A87" s="224" t="s">
        <v>71</v>
      </c>
      <c r="B87" s="170" t="str">
        <f>TPo!A51</f>
        <v>Břilice</v>
      </c>
      <c r="C87" s="285">
        <f>TPo!B51</f>
        <v>13</v>
      </c>
      <c r="D87" s="289">
        <f>TPo!C51</f>
        <v>4</v>
      </c>
      <c r="E87" s="289">
        <f>TPo!D51</f>
        <v>3</v>
      </c>
      <c r="F87" s="289">
        <f>TPo!E51</f>
        <v>6</v>
      </c>
      <c r="G87" s="289" t="str">
        <f>TPo!K51</f>
        <v>21:21</v>
      </c>
      <c r="H87" s="292">
        <f>TPo!H51</f>
        <v>15</v>
      </c>
      <c r="I87" s="246">
        <f>TPo!I51</f>
        <v>-3</v>
      </c>
      <c r="J87" s="244"/>
      <c r="K87" s="364" t="s">
        <v>71</v>
      </c>
      <c r="L87" s="181" t="str">
        <f>TJa!A49</f>
        <v>D.Bukovsko</v>
      </c>
      <c r="M87" s="296">
        <f>TJa!B49</f>
        <v>13</v>
      </c>
      <c r="N87" s="299">
        <f>TJa!C49</f>
        <v>5</v>
      </c>
      <c r="O87" s="299">
        <f>TJa!D49</f>
        <v>2</v>
      </c>
      <c r="P87" s="299">
        <f>TJa!E49</f>
        <v>6</v>
      </c>
      <c r="Q87" s="299" t="str">
        <f>TJa!K49</f>
        <v>24:25</v>
      </c>
      <c r="R87" s="301">
        <f>TJa!H49</f>
        <v>17</v>
      </c>
      <c r="S87" s="263">
        <f>TJa!I49</f>
        <v>-1</v>
      </c>
      <c r="T87" s="326"/>
    </row>
    <row r="88" spans="1:20" s="123" customFormat="1">
      <c r="A88" s="224" t="s">
        <v>72</v>
      </c>
      <c r="B88" s="170" t="str">
        <f>TPo!A50</f>
        <v>K.Řečice</v>
      </c>
      <c r="C88" s="285">
        <f>TPo!B50</f>
        <v>13</v>
      </c>
      <c r="D88" s="289">
        <f>TPo!C50</f>
        <v>4</v>
      </c>
      <c r="E88" s="289">
        <f>TPo!D50</f>
        <v>3</v>
      </c>
      <c r="F88" s="289">
        <f>TPo!E50</f>
        <v>6</v>
      </c>
      <c r="G88" s="289" t="str">
        <f>TPo!K50</f>
        <v>20:24</v>
      </c>
      <c r="H88" s="292">
        <f>TPo!H50</f>
        <v>15</v>
      </c>
      <c r="I88" s="246">
        <f>TPo!I50</f>
        <v>-3</v>
      </c>
      <c r="J88" s="244"/>
      <c r="K88" s="364" t="s">
        <v>70</v>
      </c>
      <c r="L88" s="181" t="str">
        <f>TJa!A51</f>
        <v>Suchdol n.L.</v>
      </c>
      <c r="M88" s="296">
        <f>TJa!B51</f>
        <v>13</v>
      </c>
      <c r="N88" s="299">
        <f>TJa!C51</f>
        <v>4</v>
      </c>
      <c r="O88" s="299">
        <f>TJa!D51</f>
        <v>4</v>
      </c>
      <c r="P88" s="299">
        <f>TJa!E51</f>
        <v>5</v>
      </c>
      <c r="Q88" s="299" t="str">
        <f>TJa!K51</f>
        <v>17:15</v>
      </c>
      <c r="R88" s="301">
        <f>TJa!H51</f>
        <v>16</v>
      </c>
      <c r="S88" s="263">
        <f>TJa!I51</f>
        <v>-5</v>
      </c>
      <c r="T88" s="326"/>
    </row>
    <row r="89" spans="1:20" s="123" customFormat="1">
      <c r="A89" s="224" t="s">
        <v>73</v>
      </c>
      <c r="B89" s="170" t="str">
        <f>TPo!A54</f>
        <v>Olešnice</v>
      </c>
      <c r="C89" s="285">
        <f>TPo!B54</f>
        <v>13</v>
      </c>
      <c r="D89" s="289">
        <f>TPo!C54</f>
        <v>3</v>
      </c>
      <c r="E89" s="289">
        <f>TPo!D54</f>
        <v>1</v>
      </c>
      <c r="F89" s="289">
        <f>TPo!E54</f>
        <v>9</v>
      </c>
      <c r="G89" s="289" t="str">
        <f>TPo!K54</f>
        <v>22:28</v>
      </c>
      <c r="H89" s="292">
        <f>TPo!H54</f>
        <v>10</v>
      </c>
      <c r="I89" s="246">
        <f>TPo!I54</f>
        <v>-11</v>
      </c>
      <c r="J89" s="244"/>
      <c r="K89" s="364" t="s">
        <v>75</v>
      </c>
      <c r="L89" s="181" t="str">
        <f>TJa!A55</f>
        <v>Břilice</v>
      </c>
      <c r="M89" s="296">
        <f>TJa!B55</f>
        <v>13</v>
      </c>
      <c r="N89" s="299">
        <f>TJa!C55</f>
        <v>4</v>
      </c>
      <c r="O89" s="299">
        <f>TJa!D55</f>
        <v>3</v>
      </c>
      <c r="P89" s="299">
        <f>TJa!E55</f>
        <v>6</v>
      </c>
      <c r="Q89" s="299" t="str">
        <f>TJa!K55</f>
        <v>34:29</v>
      </c>
      <c r="R89" s="301">
        <f>TJa!H55</f>
        <v>15</v>
      </c>
      <c r="S89" s="263">
        <f>TJa!I55</f>
        <v>-6</v>
      </c>
      <c r="T89" s="326"/>
    </row>
    <row r="90" spans="1:20" s="123" customFormat="1">
      <c r="A90" s="224" t="s">
        <v>74</v>
      </c>
      <c r="B90" s="170" t="str">
        <f>TPo!A52</f>
        <v>Č.Velenice</v>
      </c>
      <c r="C90" s="285">
        <f>TPo!B52</f>
        <v>13</v>
      </c>
      <c r="D90" s="289">
        <f>TPo!C52</f>
        <v>3</v>
      </c>
      <c r="E90" s="289">
        <f>TPo!D52</f>
        <v>1</v>
      </c>
      <c r="F90" s="289">
        <f>TPo!E52</f>
        <v>9</v>
      </c>
      <c r="G90" s="289" t="str">
        <f>TPo!K52</f>
        <v>24:37</v>
      </c>
      <c r="H90" s="292">
        <f>TPo!H52</f>
        <v>10</v>
      </c>
      <c r="I90" s="246">
        <f>TPo!I52</f>
        <v>-8</v>
      </c>
      <c r="J90" s="244"/>
      <c r="K90" s="364" t="s">
        <v>73</v>
      </c>
      <c r="L90" s="181" t="str">
        <f>TJa!A53</f>
        <v>Chlum u Tř.</v>
      </c>
      <c r="M90" s="296">
        <f>TJa!B53</f>
        <v>13</v>
      </c>
      <c r="N90" s="299">
        <f>TJa!C53</f>
        <v>4</v>
      </c>
      <c r="O90" s="299">
        <f>TJa!D53</f>
        <v>2</v>
      </c>
      <c r="P90" s="299">
        <f>TJa!E53</f>
        <v>7</v>
      </c>
      <c r="Q90" s="299" t="str">
        <f>TJa!K53</f>
        <v>19:47</v>
      </c>
      <c r="R90" s="301">
        <f>TJa!H53</f>
        <v>14</v>
      </c>
      <c r="S90" s="263">
        <f>TJa!I53</f>
        <v>-7</v>
      </c>
      <c r="T90" s="326"/>
    </row>
    <row r="91" spans="1:20" s="123" customFormat="1">
      <c r="A91" s="224" t="s">
        <v>75</v>
      </c>
      <c r="B91" s="170" t="str">
        <f>TPo!A55</f>
        <v>H.Stropnice</v>
      </c>
      <c r="C91" s="285">
        <f>TPo!B55</f>
        <v>13</v>
      </c>
      <c r="D91" s="289">
        <f>TPo!C55</f>
        <v>3</v>
      </c>
      <c r="E91" s="289">
        <f>TPo!D55</f>
        <v>1</v>
      </c>
      <c r="F91" s="289">
        <f>TPo!E55</f>
        <v>9</v>
      </c>
      <c r="G91" s="289" t="str">
        <f>TPo!K55</f>
        <v>21:42</v>
      </c>
      <c r="H91" s="292">
        <f>TPo!H55</f>
        <v>10</v>
      </c>
      <c r="I91" s="246">
        <f>TPo!I55</f>
        <v>-11</v>
      </c>
      <c r="J91" s="244"/>
      <c r="K91" s="364" t="s">
        <v>74</v>
      </c>
      <c r="L91" s="181" t="str">
        <f>TJa!A52</f>
        <v>Č.Velenice</v>
      </c>
      <c r="M91" s="296">
        <f>TJa!B52</f>
        <v>13</v>
      </c>
      <c r="N91" s="299">
        <f>TJa!C52</f>
        <v>3</v>
      </c>
      <c r="O91" s="299">
        <f>TJa!D52</f>
        <v>3</v>
      </c>
      <c r="P91" s="299">
        <f>TJa!E52</f>
        <v>7</v>
      </c>
      <c r="Q91" s="299" t="str">
        <f>TJa!K52</f>
        <v>15:33</v>
      </c>
      <c r="R91" s="301">
        <f>TJa!H52</f>
        <v>12</v>
      </c>
      <c r="S91" s="263">
        <f>TJa!I52</f>
        <v>-9</v>
      </c>
      <c r="T91" s="326"/>
    </row>
    <row r="92" spans="1:20" s="123" customFormat="1">
      <c r="A92" s="224" t="s">
        <v>76</v>
      </c>
      <c r="B92" s="170" t="str">
        <f>TPo!A53</f>
        <v>Chlum u Tř.</v>
      </c>
      <c r="C92" s="285">
        <f>TPo!B53</f>
        <v>13</v>
      </c>
      <c r="D92" s="289">
        <f>TPo!C53</f>
        <v>3</v>
      </c>
      <c r="E92" s="289">
        <f>TPo!D53</f>
        <v>1</v>
      </c>
      <c r="F92" s="289">
        <f>TPo!E53</f>
        <v>9</v>
      </c>
      <c r="G92" s="289" t="str">
        <f>TPo!K53</f>
        <v>18:41</v>
      </c>
      <c r="H92" s="292">
        <f>TPo!H53</f>
        <v>10</v>
      </c>
      <c r="I92" s="246">
        <f>TPo!I53</f>
        <v>-8</v>
      </c>
      <c r="J92" s="244"/>
      <c r="K92" s="364" t="s">
        <v>76</v>
      </c>
      <c r="L92" s="181" t="str">
        <f>TJa!A54</f>
        <v>Borovany</v>
      </c>
      <c r="M92" s="296">
        <f>TJa!B54</f>
        <v>13</v>
      </c>
      <c r="N92" s="299">
        <f>TJa!C54</f>
        <v>3</v>
      </c>
      <c r="O92" s="299">
        <f>TJa!D54</f>
        <v>2</v>
      </c>
      <c r="P92" s="299">
        <f>TJa!E54</f>
        <v>8</v>
      </c>
      <c r="Q92" s="299" t="str">
        <f>TJa!K54</f>
        <v>22:50</v>
      </c>
      <c r="R92" s="301">
        <f>TJa!H54</f>
        <v>11</v>
      </c>
      <c r="S92" s="263">
        <f>TJa!I54</f>
        <v>-7</v>
      </c>
      <c r="T92" s="326"/>
    </row>
    <row r="93" spans="1:20" s="123" customFormat="1" ht="13.8" thickBot="1">
      <c r="A93" s="225" t="s">
        <v>77</v>
      </c>
      <c r="B93" s="197" t="str">
        <f>TPo!A56</f>
        <v>Borovany</v>
      </c>
      <c r="C93" s="287">
        <f>TPo!B56</f>
        <v>13</v>
      </c>
      <c r="D93" s="291">
        <f>TPo!C56</f>
        <v>3</v>
      </c>
      <c r="E93" s="291">
        <f>TPo!D56</f>
        <v>1</v>
      </c>
      <c r="F93" s="291">
        <f>TPo!E56</f>
        <v>9</v>
      </c>
      <c r="G93" s="291" t="str">
        <f>TPo!K56</f>
        <v>16:56</v>
      </c>
      <c r="H93" s="294">
        <f>TPo!H56</f>
        <v>10</v>
      </c>
      <c r="I93" s="262">
        <f>TPo!I56</f>
        <v>-11</v>
      </c>
      <c r="J93" s="244"/>
      <c r="K93" s="375" t="s">
        <v>77</v>
      </c>
      <c r="L93" s="214" t="str">
        <f>TJa!A56</f>
        <v>H.Stropnice</v>
      </c>
      <c r="M93" s="297">
        <f>TJa!B56</f>
        <v>13</v>
      </c>
      <c r="N93" s="300">
        <f>TJa!C56</f>
        <v>1</v>
      </c>
      <c r="O93" s="300">
        <f>TJa!D56</f>
        <v>3</v>
      </c>
      <c r="P93" s="300">
        <f>TJa!E56</f>
        <v>9</v>
      </c>
      <c r="Q93" s="300" t="str">
        <f>TJa!K56</f>
        <v>20:43</v>
      </c>
      <c r="R93" s="302">
        <f>TJa!H56</f>
        <v>6</v>
      </c>
      <c r="S93" s="264">
        <f>TJa!I56</f>
        <v>-12</v>
      </c>
      <c r="T93" s="326"/>
    </row>
    <row r="94" spans="1:20" s="123" customFormat="1">
      <c r="A94" s="175"/>
      <c r="B94" s="175"/>
      <c r="C94" s="173"/>
      <c r="D94" s="173"/>
      <c r="E94" s="173"/>
      <c r="F94" s="173"/>
      <c r="G94" s="173"/>
      <c r="H94" s="173"/>
      <c r="I94" s="173"/>
      <c r="J94" s="244"/>
      <c r="K94" s="336"/>
      <c r="L94" s="325"/>
      <c r="M94" s="324"/>
      <c r="N94" s="324"/>
      <c r="O94" s="324"/>
      <c r="P94" s="324"/>
      <c r="Q94" s="324"/>
      <c r="R94" s="324"/>
      <c r="S94" s="324"/>
      <c r="T94" s="326"/>
    </row>
    <row r="95" spans="1:20" s="123" customFormat="1">
      <c r="A95" s="175"/>
      <c r="B95" s="175"/>
      <c r="C95" s="173"/>
      <c r="D95" s="173"/>
      <c r="E95" s="173"/>
      <c r="F95" s="173"/>
      <c r="G95" s="173"/>
      <c r="H95" s="173"/>
      <c r="I95" s="173"/>
      <c r="J95" s="173"/>
      <c r="K95" s="336"/>
      <c r="L95" s="325"/>
      <c r="M95" s="324"/>
      <c r="N95" s="324"/>
      <c r="O95" s="324"/>
      <c r="P95" s="324"/>
      <c r="Q95" s="324"/>
      <c r="R95" s="324"/>
      <c r="S95" s="324"/>
      <c r="T95" s="326"/>
    </row>
    <row r="96" spans="1:20" s="123" customFormat="1">
      <c r="A96" s="175"/>
      <c r="B96" s="175"/>
      <c r="C96" s="173"/>
      <c r="D96" s="173"/>
      <c r="E96" s="173"/>
      <c r="F96" s="173"/>
      <c r="G96" s="173"/>
      <c r="H96" s="173"/>
      <c r="I96" s="173"/>
      <c r="J96" s="173"/>
      <c r="K96" s="337"/>
      <c r="L96" s="326"/>
      <c r="M96" s="326"/>
      <c r="N96" s="326"/>
      <c r="O96" s="326"/>
      <c r="P96" s="326"/>
      <c r="Q96" s="326"/>
      <c r="R96" s="326"/>
      <c r="S96" s="326"/>
      <c r="T96" s="326"/>
    </row>
    <row r="97" spans="10:20" s="177" customFormat="1">
      <c r="J97" s="180"/>
      <c r="K97" s="339"/>
      <c r="T97" s="325"/>
    </row>
    <row r="98" spans="10:20" s="177" customFormat="1">
      <c r="J98" s="180"/>
      <c r="K98" s="339"/>
      <c r="T98" s="325"/>
    </row>
    <row r="99" spans="10:20" s="177" customFormat="1">
      <c r="J99" s="180"/>
      <c r="K99" s="339"/>
      <c r="T99" s="325"/>
    </row>
    <row r="100" spans="10:20" s="177" customFormat="1">
      <c r="J100" s="184"/>
      <c r="K100" s="339"/>
      <c r="T100" s="325"/>
    </row>
    <row r="101" spans="10:20" s="177" customFormat="1">
      <c r="J101" s="184"/>
      <c r="K101" s="339"/>
      <c r="T101" s="325"/>
    </row>
    <row r="102" spans="10:20" s="177" customFormat="1">
      <c r="J102" s="184"/>
      <c r="K102" s="339"/>
      <c r="T102" s="325"/>
    </row>
    <row r="103" spans="10:20" s="177" customFormat="1">
      <c r="J103" s="184"/>
      <c r="K103" s="339"/>
      <c r="T103" s="325"/>
    </row>
    <row r="104" spans="10:20" s="177" customFormat="1">
      <c r="J104" s="184"/>
      <c r="K104" s="339"/>
      <c r="T104" s="325"/>
    </row>
    <row r="105" spans="10:20" s="177" customFormat="1">
      <c r="J105" s="184"/>
      <c r="K105" s="339"/>
      <c r="T105" s="325"/>
    </row>
    <row r="106" spans="10:20" s="177" customFormat="1">
      <c r="J106" s="184"/>
      <c r="K106" s="339"/>
      <c r="T106" s="325"/>
    </row>
    <row r="107" spans="10:20" s="177" customFormat="1">
      <c r="J107" s="184"/>
      <c r="K107" s="339"/>
      <c r="T107" s="325"/>
    </row>
    <row r="108" spans="10:20" s="177" customFormat="1">
      <c r="J108" s="184"/>
      <c r="K108" s="339"/>
      <c r="T108" s="325"/>
    </row>
    <row r="109" spans="10:20" s="177" customFormat="1">
      <c r="J109" s="184"/>
      <c r="K109" s="339"/>
      <c r="T109" s="325"/>
    </row>
    <row r="110" spans="10:20" s="177" customFormat="1">
      <c r="J110" s="184"/>
      <c r="K110" s="339"/>
      <c r="T110" s="325"/>
    </row>
    <row r="111" spans="10:20" s="177" customFormat="1">
      <c r="J111" s="184"/>
      <c r="K111" s="339"/>
      <c r="T111" s="325"/>
    </row>
    <row r="112" spans="10:20" s="177" customFormat="1">
      <c r="J112" s="184"/>
      <c r="K112" s="339"/>
      <c r="T112" s="325"/>
    </row>
    <row r="113" spans="1:20" s="177" customFormat="1">
      <c r="J113" s="184"/>
      <c r="K113" s="339"/>
      <c r="T113" s="325"/>
    </row>
    <row r="114" spans="1:20" s="177" customFormat="1">
      <c r="A114" s="185"/>
      <c r="B114" s="186"/>
      <c r="C114" s="180"/>
      <c r="D114" s="180"/>
      <c r="E114" s="180"/>
      <c r="F114" s="180"/>
      <c r="G114" s="180"/>
      <c r="H114" s="180"/>
      <c r="I114" s="180"/>
      <c r="J114" s="180"/>
      <c r="K114" s="340"/>
      <c r="L114" s="325"/>
      <c r="M114" s="327"/>
      <c r="N114" s="325"/>
      <c r="O114" s="325"/>
      <c r="P114" s="325"/>
      <c r="Q114" s="325"/>
      <c r="R114" s="325"/>
      <c r="S114" s="325"/>
      <c r="T114" s="325"/>
    </row>
    <row r="115" spans="1:20" s="177" customFormat="1">
      <c r="B115" s="186"/>
      <c r="C115" s="180"/>
      <c r="D115" s="180"/>
      <c r="E115" s="180"/>
      <c r="F115" s="180"/>
      <c r="G115" s="180"/>
      <c r="H115" s="180"/>
      <c r="I115" s="180"/>
      <c r="J115" s="180"/>
      <c r="K115" s="340"/>
      <c r="L115" s="325"/>
      <c r="M115" s="327"/>
      <c r="N115" s="325"/>
      <c r="O115" s="325"/>
      <c r="P115" s="325"/>
      <c r="Q115" s="325"/>
      <c r="R115" s="325"/>
      <c r="S115" s="325"/>
      <c r="T115" s="325"/>
    </row>
    <row r="116" spans="1:20" s="177" customFormat="1">
      <c r="J116" s="180"/>
      <c r="K116" s="340"/>
      <c r="L116" s="325"/>
      <c r="M116" s="327"/>
      <c r="N116" s="325"/>
      <c r="O116" s="325"/>
      <c r="P116" s="325"/>
      <c r="Q116" s="325"/>
      <c r="R116" s="325"/>
      <c r="S116" s="325"/>
      <c r="T116" s="325"/>
    </row>
    <row r="117" spans="1:20" s="177" customFormat="1">
      <c r="J117" s="180"/>
      <c r="K117" s="339"/>
      <c r="T117" s="325"/>
    </row>
    <row r="118" spans="1:20" s="177" customFormat="1">
      <c r="J118" s="180"/>
      <c r="K118" s="339"/>
      <c r="T118" s="325"/>
    </row>
    <row r="119" spans="1:20" s="177" customFormat="1">
      <c r="J119" s="184"/>
      <c r="K119" s="339"/>
      <c r="T119" s="325"/>
    </row>
    <row r="120" spans="1:20" s="177" customFormat="1">
      <c r="J120" s="184"/>
      <c r="K120" s="339"/>
      <c r="T120" s="325"/>
    </row>
    <row r="121" spans="1:20" s="177" customFormat="1">
      <c r="J121" s="184"/>
      <c r="K121" s="339"/>
      <c r="T121" s="325"/>
    </row>
    <row r="122" spans="1:20" s="177" customFormat="1">
      <c r="J122" s="184"/>
      <c r="K122" s="339"/>
      <c r="T122" s="325"/>
    </row>
    <row r="123" spans="1:20" s="177" customFormat="1">
      <c r="J123" s="184"/>
      <c r="K123" s="339"/>
      <c r="T123" s="325"/>
    </row>
    <row r="124" spans="1:20" s="177" customFormat="1">
      <c r="J124" s="184"/>
      <c r="K124" s="339"/>
      <c r="T124" s="325"/>
    </row>
    <row r="125" spans="1:20" s="177" customFormat="1">
      <c r="J125" s="184"/>
      <c r="K125" s="339"/>
      <c r="T125" s="325"/>
    </row>
    <row r="126" spans="1:20" s="177" customFormat="1">
      <c r="J126" s="184"/>
      <c r="K126" s="339"/>
      <c r="T126" s="325"/>
    </row>
    <row r="127" spans="1:20" s="177" customFormat="1">
      <c r="J127" s="184"/>
      <c r="K127" s="339"/>
      <c r="T127" s="325"/>
    </row>
    <row r="128" spans="1:20" s="177" customFormat="1">
      <c r="J128" s="184"/>
      <c r="K128" s="339"/>
      <c r="T128" s="325"/>
    </row>
    <row r="129" spans="1:20" s="177" customFormat="1">
      <c r="J129" s="184"/>
      <c r="K129" s="339"/>
      <c r="T129" s="325"/>
    </row>
    <row r="130" spans="1:20" s="177" customFormat="1">
      <c r="J130" s="184"/>
      <c r="K130" s="339"/>
      <c r="T130" s="325"/>
    </row>
    <row r="131" spans="1:20" s="177" customFormat="1">
      <c r="J131" s="184"/>
      <c r="K131" s="339"/>
      <c r="T131" s="325"/>
    </row>
    <row r="132" spans="1:20" s="177" customFormat="1">
      <c r="J132" s="184"/>
      <c r="K132" s="339"/>
      <c r="T132" s="325"/>
    </row>
    <row r="133" spans="1:20" s="177" customFormat="1">
      <c r="A133" s="186"/>
      <c r="B133" s="186"/>
      <c r="C133" s="180"/>
      <c r="D133" s="182"/>
      <c r="E133" s="182"/>
      <c r="F133" s="182"/>
      <c r="G133" s="182"/>
      <c r="H133" s="182"/>
      <c r="I133" s="182"/>
      <c r="J133" s="180"/>
      <c r="K133" s="339"/>
      <c r="T133" s="325"/>
    </row>
    <row r="134" spans="1:20" s="177" customFormat="1">
      <c r="B134" s="186"/>
      <c r="C134" s="180"/>
      <c r="D134" s="180"/>
      <c r="E134" s="180"/>
      <c r="F134" s="180"/>
      <c r="G134" s="180"/>
      <c r="H134" s="180"/>
      <c r="I134" s="180"/>
      <c r="J134" s="180"/>
      <c r="K134" s="340"/>
      <c r="L134" s="325"/>
      <c r="M134" s="327"/>
      <c r="N134" s="325"/>
      <c r="O134" s="325"/>
      <c r="P134" s="325"/>
      <c r="Q134" s="325"/>
      <c r="R134" s="325"/>
      <c r="S134" s="325"/>
      <c r="T134" s="325"/>
    </row>
    <row r="135" spans="1:20" s="177" customFormat="1">
      <c r="J135" s="180"/>
      <c r="K135" s="339"/>
      <c r="T135" s="325"/>
    </row>
    <row r="136" spans="1:20" s="177" customFormat="1">
      <c r="J136" s="180"/>
      <c r="K136" s="339"/>
      <c r="T136" s="325"/>
    </row>
    <row r="137" spans="1:20" s="177" customFormat="1">
      <c r="J137" s="180"/>
      <c r="K137" s="339"/>
      <c r="T137" s="325"/>
    </row>
    <row r="138" spans="1:20" s="177" customFormat="1">
      <c r="J138" s="184"/>
      <c r="K138" s="339"/>
    </row>
    <row r="139" spans="1:20" s="177" customFormat="1">
      <c r="J139" s="184"/>
      <c r="K139" s="339"/>
    </row>
    <row r="140" spans="1:20" s="177" customFormat="1">
      <c r="J140" s="184"/>
      <c r="K140" s="339"/>
    </row>
    <row r="141" spans="1:20" s="177" customFormat="1">
      <c r="J141" s="184"/>
      <c r="K141" s="339"/>
    </row>
    <row r="142" spans="1:20" s="177" customFormat="1">
      <c r="J142" s="184"/>
      <c r="K142" s="339"/>
    </row>
    <row r="143" spans="1:20" s="177" customFormat="1">
      <c r="J143" s="184"/>
      <c r="K143" s="339"/>
    </row>
    <row r="144" spans="1:20" s="177" customFormat="1">
      <c r="J144" s="184"/>
      <c r="K144" s="339"/>
    </row>
    <row r="145" spans="10:11" s="177" customFormat="1">
      <c r="J145" s="184"/>
      <c r="K145" s="339"/>
    </row>
    <row r="146" spans="10:11" s="177" customFormat="1">
      <c r="J146" s="184"/>
      <c r="K146" s="339"/>
    </row>
    <row r="147" spans="10:11" s="177" customFormat="1">
      <c r="J147" s="184"/>
      <c r="K147" s="339"/>
    </row>
    <row r="148" spans="10:11" s="177" customFormat="1">
      <c r="J148" s="184"/>
      <c r="K148" s="339"/>
    </row>
    <row r="149" spans="10:11" s="177" customFormat="1">
      <c r="J149" s="184"/>
      <c r="K149" s="339"/>
    </row>
    <row r="150" spans="10:11" s="177" customFormat="1">
      <c r="J150" s="184"/>
      <c r="K150" s="339"/>
    </row>
    <row r="151" spans="10:11" s="177" customFormat="1">
      <c r="J151" s="184"/>
      <c r="K151" s="339"/>
    </row>
    <row r="152" spans="10:11">
      <c r="J152" s="10"/>
    </row>
    <row r="153" spans="10:11">
      <c r="J153" s="10"/>
    </row>
    <row r="154" spans="10:11">
      <c r="J154" s="10"/>
    </row>
  </sheetData>
  <sortState ref="L46:T49">
    <sortCondition ref="T46:T49"/>
  </sortState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vstupní parametry</vt:lpstr>
      <vt:lpstr>TAB </vt:lpstr>
      <vt:lpstr>kt</vt:lpstr>
      <vt:lpstr>DATA</vt:lpstr>
      <vt:lpstr>TPo</vt:lpstr>
      <vt:lpstr>TJa</vt:lpstr>
      <vt:lpstr>Tex1</vt:lpstr>
      <vt:lpstr>Tex2</vt:lpstr>
      <vt:lpstr>'vstupní parametry'!ExterníData_1</vt:lpstr>
    </vt:vector>
  </TitlesOfParts>
  <Company>MOTORPAL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kostelecky</dc:creator>
  <cp:lastModifiedBy>Oslik</cp:lastModifiedBy>
  <cp:lastPrinted>2016-06-06T06:05:32Z</cp:lastPrinted>
  <dcterms:created xsi:type="dcterms:W3CDTF">2010-09-30T06:11:49Z</dcterms:created>
  <dcterms:modified xsi:type="dcterms:W3CDTF">2016-07-23T11:51:57Z</dcterms:modified>
</cp:coreProperties>
</file>